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45" windowWidth="18075" windowHeight="4965" activeTab="0"/>
  </bookViews>
  <sheets>
    <sheet name="医療連携加算用" sheetId="1" r:id="rId1"/>
    <sheet name="１年後用" sheetId="2" r:id="rId2"/>
    <sheet name="入力規則" sheetId="3" r:id="rId3"/>
    <sheet name="入力様式（参考にしてください）" sheetId="4" r:id="rId4"/>
  </sheets>
  <definedNames>
    <definedName name="_xlnm.Print_Area" localSheetId="1">'１年後用'!$B$2:$K$51</definedName>
    <definedName name="_xlnm.Print_Area" localSheetId="0">'医療連携加算用'!$B$2:$K$51</definedName>
    <definedName name="_xlnm.Print_Area" localSheetId="3">'入力様式（参考にしてください）'!$A$1:$N$29</definedName>
    <definedName name="ありなし" localSheetId="3">'入力様式（参考にしてください）'!$F$3:$F$4</definedName>
    <definedName name="ありなし">'入力規則'!$F$2:$F$3</definedName>
    <definedName name="トイレ" localSheetId="3">'入力様式（参考にしてください）'!$D$25:$D$27</definedName>
    <definedName name="トイレ">'入力規則'!$H$2:$H$3</definedName>
    <definedName name="トイレ移動">'入力規則'!$D$24:$D$26</definedName>
    <definedName name="意思伝達" localSheetId="3">'入力様式（参考にしてください）'!$K$18:$K$20</definedName>
    <definedName name="意思伝達">'入力規則'!$K$17:$K$19</definedName>
    <definedName name="移乗" localSheetId="3">'入力様式（参考にしてください）'!$F$18:$F$20</definedName>
    <definedName name="移乗">'入力規則'!$F$17:$F$19</definedName>
    <definedName name="移動方法" localSheetId="3">'入力様式（参考にしてください）'!$G$18:$G$19</definedName>
    <definedName name="移動方法">'入力規則'!$G$17:$G$18</definedName>
    <definedName name="栄養法" localSheetId="3">'入力様式（参考にしてください）'!$K$3:$K$5</definedName>
    <definedName name="栄養法">'入力規則'!$K$2:$K$4</definedName>
    <definedName name="介護認定" localSheetId="3">'入力様式（参考にしてください）'!$C$3:$C$14</definedName>
    <definedName name="介護認定">'入力規則'!$C$2:$C$13</definedName>
    <definedName name="階段昇降" localSheetId="3">'入力様式（参考にしてください）'!$G$25:$G$27</definedName>
    <definedName name="階段昇降">'入力規則'!$G$24:$G$26</definedName>
    <definedName name="危険行動" localSheetId="3">'入力様式（参考にしてください）'!$M$18:$M$19</definedName>
    <definedName name="危険行動">'入力規則'!$M$17:$M$18</definedName>
    <definedName name="急性期" localSheetId="3">'入力様式（参考にしてください）'!$J$3:$J$6</definedName>
    <definedName name="急性期">'入力規則'!$J$2:$J$5</definedName>
    <definedName name="建物" localSheetId="3">'入力様式（参考にしてください）'!$E$3:$E$9</definedName>
    <definedName name="建物">'入力規則'!$E$2:$E$8</definedName>
    <definedName name="口腔ケア" localSheetId="3">'入力様式（参考にしてください）'!$N$3:$N$5</definedName>
    <definedName name="口腔ケア">'入力規則'!$N$2:$N$4</definedName>
    <definedName name="指示" localSheetId="3">'入力様式（参考にしてください）'!$L$18:$L$19</definedName>
    <definedName name="指示">'入力規則'!$L$17:$L$18</definedName>
    <definedName name="持ち上げ" localSheetId="3">'入力様式（参考にしてください）'!$B$18:$B$19</definedName>
    <definedName name="持ち上げ">'入力規則'!$B$17:$B$18</definedName>
    <definedName name="車イス移動" localSheetId="3">'入力様式（参考にしてください）'!$B$25:$B$28</definedName>
    <definedName name="車イス移動">'入力規則'!$B$24:$B$27</definedName>
    <definedName name="床上支持" localSheetId="3">'入力様式（参考にしてください）'!$A$18:$A$19</definedName>
    <definedName name="床上支持">'入力規則'!$A$17:$A$18</definedName>
    <definedName name="障害名">#REF!</definedName>
    <definedName name="食事形態" localSheetId="3">'入力様式（参考にしてください）'!$L$3:$L$6</definedName>
    <definedName name="食事形態">'入力規則'!$L$2:$L$5</definedName>
    <definedName name="食事摂取" localSheetId="3">'入力様式（参考にしてください）'!$I$18:$I$20</definedName>
    <definedName name="食事摂取">'入力規則'!$I$17:$I$19</definedName>
    <definedName name="食事動作" localSheetId="3">'入力様式（参考にしてください）'!$A$25:$A$27</definedName>
    <definedName name="食事動作">'入力規則'!$A$24:$A$26</definedName>
    <definedName name="寝具" localSheetId="3">'入力様式（参考にしてください）'!$G$3:$G$4</definedName>
    <definedName name="寝具">'入力規則'!$G$2:$G$3</definedName>
    <definedName name="寝返り" localSheetId="3">'入力様式（参考にしてください）'!$C$18:$C$20</definedName>
    <definedName name="寝返り">'入力規則'!$C$17:$C$19</definedName>
    <definedName name="診断名" localSheetId="3">'入力様式（参考にしてください）'!$I$3:$I$8</definedName>
    <definedName name="診断名">'入力規則'!$I$2:$I$7</definedName>
    <definedName name="診断名1">#REF!</definedName>
    <definedName name="身障手帳" localSheetId="3">'入力様式（参考にしてください）'!$B$3:$B$8</definedName>
    <definedName name="身障手帳">'入力規則'!$B$2:$B$7</definedName>
    <definedName name="水分">#REF!</definedName>
    <definedName name="整容" localSheetId="3">'入力様式（参考にしてください）'!$C$25:$C$26</definedName>
    <definedName name="整容">'入力規則'!$C$24:$C$25</definedName>
    <definedName name="生活場所" localSheetId="3">'入力様式（参考にしてください）'!$A$3:$A$7</definedName>
    <definedName name="生活場所">'入力規則'!$A$2:$A$6</definedName>
    <definedName name="着替え動作" localSheetId="3">'入力様式（参考にしてください）'!$H$25:$H$27</definedName>
    <definedName name="着替え動作">'入力規則'!$H$24:$H$26</definedName>
    <definedName name="等級" localSheetId="3">'入力様式（参考にしてください）'!$D$3:$D$13</definedName>
    <definedName name="等級">'入力規則'!$D$2:$D$12</definedName>
    <definedName name="入浴動作" localSheetId="3">'入力様式（参考にしてください）'!$E$25:$E$26</definedName>
    <definedName name="入浴動作">'入力規則'!$E$24:$E$25</definedName>
    <definedName name="排尿" localSheetId="3">'入力様式（参考にしてください）'!$J$25:$J$27</definedName>
    <definedName name="排尿">'入力規則'!$J$24:$J$26</definedName>
    <definedName name="排便" localSheetId="3">'入力様式（参考にしてください）'!$I$25:$I$27</definedName>
    <definedName name="排便">'入力規則'!$I$24:$I$26</definedName>
    <definedName name="歩行移動" localSheetId="3">'入力様式（参考にしてください）'!$F$25:$F$28</definedName>
    <definedName name="歩行移動">'入力規則'!$F$24:$F$27</definedName>
  </definedNames>
  <calcPr fullCalcOnLoad="1"/>
</workbook>
</file>

<file path=xl/sharedStrings.xml><?xml version="1.0" encoding="utf-8"?>
<sst xmlns="http://schemas.openxmlformats.org/spreadsheetml/2006/main" count="542" uniqueCount="241">
  <si>
    <t>様</t>
  </si>
  <si>
    <t>性別</t>
  </si>
  <si>
    <t>氏名</t>
  </si>
  <si>
    <t>感染症</t>
  </si>
  <si>
    <t>発症日</t>
  </si>
  <si>
    <t>生活場所</t>
  </si>
  <si>
    <t>かかりつけ医</t>
  </si>
  <si>
    <t>障害手帳</t>
  </si>
  <si>
    <t>食事動作</t>
  </si>
  <si>
    <t>訪問介護</t>
  </si>
  <si>
    <t>整容動作</t>
  </si>
  <si>
    <t>通所介護</t>
  </si>
  <si>
    <t>入浴動作</t>
  </si>
  <si>
    <t>歩行・移動動作</t>
  </si>
  <si>
    <t>家屋構造</t>
  </si>
  <si>
    <t>階段</t>
  </si>
  <si>
    <t>着替え動作</t>
  </si>
  <si>
    <t>排便コントロール</t>
  </si>
  <si>
    <t>寝具</t>
  </si>
  <si>
    <t>排尿コントロール</t>
  </si>
  <si>
    <t>栄養法</t>
  </si>
  <si>
    <t>食事形態・水分</t>
  </si>
  <si>
    <t>かかりつけ歯科</t>
  </si>
  <si>
    <t>介護認定</t>
  </si>
  <si>
    <t>建物</t>
  </si>
  <si>
    <t>認知症自立度</t>
  </si>
  <si>
    <t>職業</t>
  </si>
  <si>
    <t>手すり</t>
  </si>
  <si>
    <t>キーパーソン</t>
  </si>
  <si>
    <t>階段昇降</t>
  </si>
  <si>
    <t>寝返り</t>
  </si>
  <si>
    <t>起き上がり</t>
  </si>
  <si>
    <t>座位保持</t>
  </si>
  <si>
    <t>移乗</t>
  </si>
  <si>
    <t>移動方法</t>
  </si>
  <si>
    <t>口腔清潔</t>
  </si>
  <si>
    <t>食事摂取</t>
  </si>
  <si>
    <t>衣服の着脱</t>
  </si>
  <si>
    <t>危険行動</t>
  </si>
  <si>
    <t>その他</t>
  </si>
  <si>
    <t>アレルギー</t>
  </si>
  <si>
    <t>発症前情報</t>
  </si>
  <si>
    <t>発症時の状態</t>
  </si>
  <si>
    <t>緊急連絡先</t>
  </si>
  <si>
    <t>その他の連絡先</t>
  </si>
  <si>
    <t>家族構成</t>
  </si>
  <si>
    <t>連絡先</t>
  </si>
  <si>
    <t>口腔ケア</t>
  </si>
  <si>
    <t>生年月日</t>
  </si>
  <si>
    <t>年齢</t>
  </si>
  <si>
    <t>既往症</t>
  </si>
  <si>
    <t>現病名</t>
  </si>
  <si>
    <t>服薬情報</t>
  </si>
  <si>
    <t>発症日時</t>
  </si>
  <si>
    <t>発症場所</t>
  </si>
  <si>
    <t>ADL状態</t>
  </si>
  <si>
    <t>床上安静の指示</t>
  </si>
  <si>
    <t>どちらかの手を胸元までも持ち上げられる</t>
  </si>
  <si>
    <t>他者への意思の伝達</t>
  </si>
  <si>
    <t>診療・療養上の指示が通じる</t>
  </si>
  <si>
    <t>ケアプラン情報</t>
  </si>
  <si>
    <t>車イスへの移動</t>
  </si>
  <si>
    <t>訪問看護</t>
  </si>
  <si>
    <t>回／週</t>
  </si>
  <si>
    <t>トイレ移動</t>
  </si>
  <si>
    <t>居宅介護支援事業所</t>
  </si>
  <si>
    <t>訪問リハビリ</t>
  </si>
  <si>
    <t>担当ケアマネジャー</t>
  </si>
  <si>
    <t>通所リハビリ</t>
  </si>
  <si>
    <t>外来リハビリ</t>
  </si>
  <si>
    <t>地域包括支援センター</t>
  </si>
  <si>
    <t>嚥下障害</t>
  </si>
  <si>
    <t>担当者（CM/MSW/保健師）</t>
  </si>
  <si>
    <t>高次脳機能障害</t>
  </si>
  <si>
    <t>キーパーソン</t>
  </si>
  <si>
    <t>mRs</t>
  </si>
  <si>
    <t>Barthel Index</t>
  </si>
  <si>
    <t>/100</t>
  </si>
  <si>
    <t>トイレ</t>
  </si>
  <si>
    <t>事業所名：</t>
  </si>
  <si>
    <t>麻痺等障害の有無</t>
  </si>
  <si>
    <t>その他受診先等</t>
  </si>
  <si>
    <t>mRs</t>
  </si>
  <si>
    <t>脳卒中発症１年後報告用</t>
  </si>
  <si>
    <t>急性期医療機関</t>
  </si>
  <si>
    <t>回復期医療機関</t>
  </si>
  <si>
    <t>療養等</t>
  </si>
  <si>
    <t>病名</t>
  </si>
  <si>
    <t>病院・事業所名：</t>
  </si>
  <si>
    <t>（ 担当：             ）</t>
  </si>
  <si>
    <t>どちらかの手を胸元まで         持ち上げられる</t>
  </si>
  <si>
    <t>情報提供日</t>
  </si>
  <si>
    <t>介護老人保健施設</t>
  </si>
  <si>
    <t>その他の施設</t>
  </si>
  <si>
    <t>自宅</t>
  </si>
  <si>
    <t>介護老人福祉施設</t>
  </si>
  <si>
    <t>身障手帳</t>
  </si>
  <si>
    <t>該当なし</t>
  </si>
  <si>
    <t>要支援１</t>
  </si>
  <si>
    <t>身体</t>
  </si>
  <si>
    <t>要支援２</t>
  </si>
  <si>
    <t>精神</t>
  </si>
  <si>
    <t>要介護１</t>
  </si>
  <si>
    <t>療育</t>
  </si>
  <si>
    <t>要介護２</t>
  </si>
  <si>
    <t>不明</t>
  </si>
  <si>
    <t>要介護３</t>
  </si>
  <si>
    <t>申請中</t>
  </si>
  <si>
    <t>要介護４</t>
  </si>
  <si>
    <t>要介護５</t>
  </si>
  <si>
    <t>未申請</t>
  </si>
  <si>
    <t>非該当</t>
  </si>
  <si>
    <t>対象外</t>
  </si>
  <si>
    <t>等級</t>
  </si>
  <si>
    <t>１級</t>
  </si>
  <si>
    <t>2級</t>
  </si>
  <si>
    <t>３級</t>
  </si>
  <si>
    <t>４級</t>
  </si>
  <si>
    <t>５級</t>
  </si>
  <si>
    <t>６級</t>
  </si>
  <si>
    <t>７級</t>
  </si>
  <si>
    <t>A</t>
  </si>
  <si>
    <t>○Ａ</t>
  </si>
  <si>
    <t>Ｂ</t>
  </si>
  <si>
    <t>○Ｂ</t>
  </si>
  <si>
    <t>ありなし</t>
  </si>
  <si>
    <t>トイレ</t>
  </si>
  <si>
    <t>一戸建て（持ち家・一階）</t>
  </si>
  <si>
    <t>あり</t>
  </si>
  <si>
    <t>ベット</t>
  </si>
  <si>
    <t>洋式</t>
  </si>
  <si>
    <t>一戸建て（持ち家・二階）</t>
  </si>
  <si>
    <t>なし</t>
  </si>
  <si>
    <t>布団</t>
  </si>
  <si>
    <t>和式</t>
  </si>
  <si>
    <t>一戸建て（借家・一階）</t>
  </si>
  <si>
    <t>一戸建て（借家・二階）</t>
  </si>
  <si>
    <t>マンション</t>
  </si>
  <si>
    <t>アパート（二階以上）</t>
  </si>
  <si>
    <t>アパート（一階）</t>
  </si>
  <si>
    <t>入院</t>
  </si>
  <si>
    <t>診断名1</t>
  </si>
  <si>
    <t>脳血栓（ラクナ）</t>
  </si>
  <si>
    <t>脳血栓（ｱﾃﾛｰﾑ）</t>
  </si>
  <si>
    <t>脳塞栓</t>
  </si>
  <si>
    <t>脳出血</t>
  </si>
  <si>
    <t>くも膜下出血</t>
  </si>
  <si>
    <t>その他</t>
  </si>
  <si>
    <t>急性期</t>
  </si>
  <si>
    <t>福山医療センター</t>
  </si>
  <si>
    <t>尾道市立市民病院</t>
  </si>
  <si>
    <t>ＪＡ尾道総合病院</t>
  </si>
  <si>
    <t>脳神経センター
大田記念病院</t>
  </si>
  <si>
    <t>食事形態</t>
  </si>
  <si>
    <t>水分</t>
  </si>
  <si>
    <t>経口</t>
  </si>
  <si>
    <t>絶食</t>
  </si>
  <si>
    <t>水分禁</t>
  </si>
  <si>
    <t>経管</t>
  </si>
  <si>
    <t>ペースト食</t>
  </si>
  <si>
    <t>トロミあり</t>
  </si>
  <si>
    <t>静脈</t>
  </si>
  <si>
    <t>嚥下食</t>
  </si>
  <si>
    <t>トロミなし</t>
  </si>
  <si>
    <t>普通食</t>
  </si>
  <si>
    <t>自立</t>
  </si>
  <si>
    <t>一部介助</t>
  </si>
  <si>
    <t>全介助</t>
  </si>
  <si>
    <t>日常生活機能評価</t>
  </si>
  <si>
    <t>Barthel Index</t>
  </si>
  <si>
    <t>障害自立度</t>
  </si>
  <si>
    <t>障害自立度</t>
  </si>
  <si>
    <t>日常生活機能評価</t>
  </si>
  <si>
    <t>なし</t>
  </si>
  <si>
    <t>あり</t>
  </si>
  <si>
    <t>できる</t>
  </si>
  <si>
    <t>できない</t>
  </si>
  <si>
    <t>支持でできる</t>
  </si>
  <si>
    <t>見守り・一部介助</t>
  </si>
  <si>
    <t>介助を要しない</t>
  </si>
  <si>
    <t>介助を要する</t>
  </si>
  <si>
    <t>介助なし</t>
  </si>
  <si>
    <t>いいえ</t>
  </si>
  <si>
    <t>ない</t>
  </si>
  <si>
    <t>ある</t>
  </si>
  <si>
    <t>できる</t>
  </si>
  <si>
    <t>できない</t>
  </si>
  <si>
    <t>はい</t>
  </si>
  <si>
    <t>フリガナ</t>
  </si>
  <si>
    <t>居宅介護支援事業所
地域包括支援センター
担当者さんへのお願い</t>
  </si>
  <si>
    <t>●脳卒中発症１年後の状態を急性期病院へこの用紙を記入していただき報告をお願いします。</t>
  </si>
  <si>
    <t>できるときと出来ない時がある</t>
  </si>
  <si>
    <t>不能</t>
  </si>
  <si>
    <t>自立歩行</t>
  </si>
  <si>
    <t>介助歩行</t>
  </si>
  <si>
    <t>失禁なし</t>
  </si>
  <si>
    <t>時に失禁あり</t>
  </si>
  <si>
    <t>便意なし</t>
  </si>
  <si>
    <t>尿意なし</t>
  </si>
  <si>
    <t>日常生活機能評価点</t>
  </si>
  <si>
    <t>BarthelIndex</t>
  </si>
  <si>
    <t>歩行不可・車イス自走</t>
  </si>
  <si>
    <t>/19</t>
  </si>
  <si>
    <t>/100</t>
  </si>
  <si>
    <t>日常生活機能評価の点数は、           の項目に点数を入力することによって、合計点数が入力されます。</t>
  </si>
  <si>
    <t>Barthel Indexの点数は、           の項目に点数を入力することによって、合計点数が入力されます。</t>
  </si>
  <si>
    <t>項目は、選んで入力してください。その他の項目は自由記載です。</t>
  </si>
  <si>
    <t>ありなし</t>
  </si>
  <si>
    <t>診断名1</t>
  </si>
  <si>
    <t xml:space="preserve">医療連携加算：情報提供書（ケアマネジャー⇒医療機関用）  脳卒中       </t>
  </si>
  <si>
    <t>あり</t>
  </si>
  <si>
    <t>ベット</t>
  </si>
  <si>
    <t>脳血栓（ラクナ）</t>
  </si>
  <si>
    <t>なし</t>
  </si>
  <si>
    <t>脳血栓（ｱﾃﾛｰﾑ）</t>
  </si>
  <si>
    <t>トロミあり</t>
  </si>
  <si>
    <t>脳塞栓</t>
  </si>
  <si>
    <t>トロミなし</t>
  </si>
  <si>
    <t>脳出血</t>
  </si>
  <si>
    <t>マンション</t>
  </si>
  <si>
    <t>くも膜下出血</t>
  </si>
  <si>
    <t>その他</t>
  </si>
  <si>
    <t>A</t>
  </si>
  <si>
    <t>○Ａ</t>
  </si>
  <si>
    <t>Ｂ</t>
  </si>
  <si>
    <t>○Ｂ</t>
  </si>
  <si>
    <t>なし</t>
  </si>
  <si>
    <t>できる</t>
  </si>
  <si>
    <t>できる</t>
  </si>
  <si>
    <t>はい</t>
  </si>
  <si>
    <t>ない</t>
  </si>
  <si>
    <t>あり</t>
  </si>
  <si>
    <t>できない</t>
  </si>
  <si>
    <t>できない</t>
  </si>
  <si>
    <t>いいえ</t>
  </si>
  <si>
    <t>ある</t>
  </si>
  <si>
    <t>できない</t>
  </si>
  <si>
    <t>できない</t>
  </si>
  <si>
    <t>Barthel Index</t>
  </si>
  <si>
    <t>1年後情報</t>
  </si>
  <si>
    <t>医療機関・施設・居宅介護支援事業所・
地域包括支援センターよりコメント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</si>
</sst>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 numFmtId="178" formatCode="[&lt;=999]000;[&lt;=99999]000\-00;000\-0000"/>
    <numFmt numFmtId="179" formatCode="&quot;Yes&quot;;&quot;Yes&quot;;&quot;No&quot;"/>
    <numFmt numFmtId="180" formatCode="&quot;True&quot;;&quot;True&quot;;&quot;False&quot;"/>
    <numFmt numFmtId="181" formatCode="&quot;On&quot;;&quot;On&quot;;&quot;Off&quot;"/>
    <numFmt numFmtId="182" formatCode="[$€-2]\ #,##0.00_);[Red]\([$€-2]\ #,##0.00\)"/>
  </numFmts>
  <fonts count="17">
    <font>
      <sz val="11"/>
      <name val="ＭＳ Ｐゴシック"/>
      <family val="3"/>
    </font>
    <font>
      <sz val="6"/>
      <name val="ＭＳ Ｐゴシック"/>
      <family val="3"/>
    </font>
    <font>
      <sz val="9"/>
      <name val="ＭＳ Ｐゴシック"/>
      <family val="3"/>
    </font>
    <font>
      <sz val="14"/>
      <name val="ＭＳ Ｐゴシック"/>
      <family val="3"/>
    </font>
    <font>
      <u val="single"/>
      <sz val="8.25"/>
      <color indexed="12"/>
      <name val="ＭＳ Ｐゴシック"/>
      <family val="3"/>
    </font>
    <font>
      <u val="single"/>
      <sz val="8.25"/>
      <color indexed="36"/>
      <name val="ＭＳ Ｐゴシック"/>
      <family val="3"/>
    </font>
    <font>
      <b/>
      <sz val="14"/>
      <name val="ＭＳ Ｐゴシック"/>
      <family val="3"/>
    </font>
    <font>
      <b/>
      <sz val="12"/>
      <name val="ＭＳ Ｐゴシック"/>
      <family val="3"/>
    </font>
    <font>
      <sz val="10"/>
      <name val="ＭＳ Ｐゴシック"/>
      <family val="3"/>
    </font>
    <font>
      <i/>
      <sz val="10"/>
      <name val="ＭＳ Ｐゴシック"/>
      <family val="3"/>
    </font>
    <font>
      <i/>
      <sz val="9"/>
      <name val="ＭＳ Ｐゴシック"/>
      <family val="3"/>
    </font>
    <font>
      <i/>
      <sz val="8"/>
      <name val="ＭＳ Ｐゴシック"/>
      <family val="3"/>
    </font>
    <font>
      <b/>
      <sz val="11"/>
      <name val="ＭＳ Ｐゴシック"/>
      <family val="3"/>
    </font>
    <font>
      <b/>
      <sz val="9"/>
      <name val="ＭＳ Ｐゴシック"/>
      <family val="3"/>
    </font>
    <font>
      <sz val="8"/>
      <name val="ＭＳ Ｐゴシック"/>
      <family val="3"/>
    </font>
    <font>
      <b/>
      <sz val="9"/>
      <color indexed="10"/>
      <name val="ＭＳ Ｐゴシック"/>
      <family val="3"/>
    </font>
    <font>
      <sz val="9"/>
      <name val="MS UI Gothic"/>
      <family val="3"/>
    </font>
  </fonts>
  <fills count="8">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52">
    <border>
      <left/>
      <right/>
      <top/>
      <bottom/>
      <diagonal/>
    </border>
    <border>
      <left style="thin"/>
      <right style="thin"/>
      <top style="thin"/>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thin"/>
      <right style="thin"/>
      <top style="medium"/>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style="medium"/>
      <right style="thin"/>
      <top style="medium"/>
      <bottom style="thin"/>
    </border>
    <border>
      <left>
        <color indexed="63"/>
      </left>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medium"/>
      <top>
        <color indexed="63"/>
      </top>
      <bottom style="medium"/>
    </border>
    <border>
      <left>
        <color indexed="63"/>
      </left>
      <right>
        <color indexed="63"/>
      </right>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medium"/>
      <bottom style="thin"/>
    </border>
    <border>
      <left>
        <color indexed="63"/>
      </left>
      <right>
        <color indexed="63"/>
      </right>
      <top style="thin"/>
      <bottom style="medium"/>
    </border>
    <border>
      <left style="medium"/>
      <right style="medium"/>
      <top>
        <color indexed="63"/>
      </top>
      <bottom style="thin"/>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medium"/>
      <top style="thin"/>
      <bottom style="thin"/>
    </border>
    <border>
      <left style="thin"/>
      <right>
        <color indexed="63"/>
      </right>
      <top style="thin"/>
      <bottom style="medium"/>
    </border>
    <border>
      <left>
        <color indexed="63"/>
      </left>
      <right style="thin"/>
      <top style="thin"/>
      <bottom style="mediu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style="thin"/>
      <top>
        <color indexed="63"/>
      </top>
      <bottom style="thin"/>
    </border>
    <border>
      <left>
        <color indexed="63"/>
      </left>
      <right style="medium"/>
      <top style="thin"/>
      <bottom style="thin"/>
    </border>
    <border>
      <left style="thin"/>
      <right>
        <color indexed="63"/>
      </right>
      <top style="medium"/>
      <bottom style="thin"/>
    </border>
    <border>
      <left>
        <color indexed="63"/>
      </left>
      <right style="thin"/>
      <top style="medium"/>
      <bottom style="thin"/>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 fillId="0" borderId="0" applyNumberFormat="0" applyFill="0" applyBorder="0" applyAlignment="0" applyProtection="0"/>
  </cellStyleXfs>
  <cellXfs count="209">
    <xf numFmtId="0" fontId="0" fillId="0" borderId="0" xfId="0" applyAlignment="1">
      <alignment vertical="center"/>
    </xf>
    <xf numFmtId="0" fontId="0" fillId="2" borderId="1" xfId="0" applyFill="1" applyBorder="1"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2" borderId="2" xfId="0" applyFill="1" applyBorder="1" applyAlignment="1">
      <alignment horizontal="center" vertical="center"/>
    </xf>
    <xf numFmtId="0" fontId="0" fillId="0" borderId="4" xfId="0" applyBorder="1" applyAlignment="1">
      <alignment vertical="center"/>
    </xf>
    <xf numFmtId="0" fontId="0" fillId="2" borderId="1" xfId="0" applyFill="1" applyBorder="1" applyAlignment="1">
      <alignment horizontal="right" vertical="center"/>
    </xf>
    <xf numFmtId="0" fontId="3" fillId="0" borderId="0" xfId="0" applyFont="1" applyAlignment="1">
      <alignment vertical="center"/>
    </xf>
    <xf numFmtId="0" fontId="0" fillId="3" borderId="0" xfId="0" applyFill="1" applyAlignment="1">
      <alignment horizontal="center" vertical="center"/>
    </xf>
    <xf numFmtId="176" fontId="0" fillId="0" borderId="5" xfId="0" applyNumberFormat="1" applyBorder="1" applyAlignment="1">
      <alignment vertical="center"/>
    </xf>
    <xf numFmtId="0" fontId="0" fillId="3" borderId="0" xfId="0" applyFill="1" applyAlignment="1">
      <alignment vertical="center"/>
    </xf>
    <xf numFmtId="0" fontId="0" fillId="0" borderId="0" xfId="0" applyAlignment="1">
      <alignment vertical="center" wrapText="1"/>
    </xf>
    <xf numFmtId="0" fontId="10" fillId="2" borderId="6" xfId="0" applyFont="1" applyFill="1" applyBorder="1" applyAlignment="1">
      <alignment vertical="center"/>
    </xf>
    <xf numFmtId="0" fontId="11" fillId="2" borderId="6" xfId="0" applyFont="1" applyFill="1" applyBorder="1" applyAlignment="1">
      <alignment vertical="center" wrapText="1"/>
    </xf>
    <xf numFmtId="0" fontId="10" fillId="2" borderId="6" xfId="0" applyFont="1" applyFill="1" applyBorder="1" applyAlignment="1">
      <alignment vertical="center" wrapText="1"/>
    </xf>
    <xf numFmtId="0" fontId="11" fillId="2" borderId="7" xfId="0" applyFont="1" applyFill="1" applyBorder="1" applyAlignment="1">
      <alignment vertical="center" wrapText="1"/>
    </xf>
    <xf numFmtId="0" fontId="1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vertical="center"/>
    </xf>
    <xf numFmtId="0" fontId="12" fillId="2" borderId="5" xfId="0" applyFont="1" applyFill="1" applyBorder="1" applyAlignment="1">
      <alignment horizontal="center" vertical="center"/>
    </xf>
    <xf numFmtId="0" fontId="9" fillId="0" borderId="0" xfId="0" applyFont="1" applyFill="1" applyBorder="1" applyAlignment="1">
      <alignment vertical="center"/>
    </xf>
    <xf numFmtId="0" fontId="9" fillId="2" borderId="6" xfId="0" applyFont="1" applyFill="1" applyBorder="1" applyAlignment="1">
      <alignment vertical="center" wrapText="1"/>
    </xf>
    <xf numFmtId="0" fontId="9" fillId="2" borderId="7" xfId="0" applyFont="1" applyFill="1" applyBorder="1" applyAlignment="1">
      <alignment vertical="center" wrapText="1"/>
    </xf>
    <xf numFmtId="0" fontId="0" fillId="0" borderId="8" xfId="0" applyFill="1" applyBorder="1" applyAlignment="1">
      <alignment vertical="center"/>
    </xf>
    <xf numFmtId="0" fontId="0" fillId="0" borderId="6" xfId="0" applyFill="1" applyBorder="1" applyAlignment="1">
      <alignment horizontal="center" vertical="center"/>
    </xf>
    <xf numFmtId="0" fontId="8" fillId="0" borderId="0" xfId="0" applyFont="1" applyFill="1" applyBorder="1" applyAlignment="1">
      <alignment vertical="center"/>
    </xf>
    <xf numFmtId="0" fontId="12" fillId="4" borderId="5"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2" xfId="0" applyFont="1" applyFill="1" applyBorder="1" applyAlignment="1">
      <alignment horizontal="center" vertical="center"/>
    </xf>
    <xf numFmtId="0" fontId="13"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0" fillId="4" borderId="9" xfId="0" applyFill="1" applyBorder="1" applyAlignment="1">
      <alignment horizontal="center" vertical="center"/>
    </xf>
    <xf numFmtId="0" fontId="0" fillId="4" borderId="5" xfId="0" applyFill="1" applyBorder="1" applyAlignment="1">
      <alignment horizontal="center" vertical="center"/>
    </xf>
    <xf numFmtId="0" fontId="0" fillId="0" borderId="1" xfId="0" applyFill="1" applyBorder="1" applyAlignment="1">
      <alignment horizontal="center" vertical="center"/>
    </xf>
    <xf numFmtId="0" fontId="2" fillId="0" borderId="0" xfId="0" applyFont="1" applyAlignment="1">
      <alignment vertical="center"/>
    </xf>
    <xf numFmtId="0" fontId="0" fillId="2" borderId="1" xfId="0" applyFont="1" applyFill="1" applyBorder="1" applyAlignment="1">
      <alignment horizontal="right" vertical="center"/>
    </xf>
    <xf numFmtId="0" fontId="0" fillId="0" borderId="0" xfId="0" applyBorder="1" applyAlignment="1">
      <alignment horizontal="center" vertical="center"/>
    </xf>
    <xf numFmtId="0" fontId="0" fillId="5" borderId="10" xfId="0" applyFont="1" applyFill="1" applyBorder="1" applyAlignment="1">
      <alignment horizontal="center" vertical="center"/>
    </xf>
    <xf numFmtId="0" fontId="6" fillId="0" borderId="0" xfId="0" applyFont="1"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Fill="1" applyBorder="1" applyAlignment="1">
      <alignment horizontal="center" vertical="center"/>
    </xf>
    <xf numFmtId="0" fontId="0" fillId="0" borderId="12" xfId="0" applyBorder="1" applyAlignment="1">
      <alignment vertical="center"/>
    </xf>
    <xf numFmtId="0" fontId="0" fillId="6" borderId="1" xfId="0" applyFont="1" applyFill="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vertical="center"/>
    </xf>
    <xf numFmtId="0" fontId="2" fillId="0" borderId="14" xfId="0" applyFont="1" applyBorder="1" applyAlignment="1">
      <alignment vertical="center"/>
    </xf>
    <xf numFmtId="0" fontId="15" fillId="0" borderId="0" xfId="0" applyFont="1" applyAlignment="1">
      <alignment horizontal="center" vertical="center"/>
    </xf>
    <xf numFmtId="0" fontId="15" fillId="0" borderId="7" xfId="0" applyFont="1" applyFill="1" applyBorder="1" applyAlignment="1">
      <alignment horizontal="center" vertical="center"/>
    </xf>
    <xf numFmtId="0" fontId="2" fillId="0" borderId="15" xfId="0" applyFont="1" applyFill="1" applyBorder="1" applyAlignment="1">
      <alignment vertical="center"/>
    </xf>
    <xf numFmtId="0" fontId="2"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19" xfId="0" applyFont="1" applyFill="1" applyBorder="1" applyAlignment="1">
      <alignment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9"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4" xfId="0" applyFont="1" applyBorder="1" applyAlignment="1">
      <alignment vertical="center"/>
    </xf>
    <xf numFmtId="0" fontId="2" fillId="0" borderId="20" xfId="0" applyFont="1" applyBorder="1" applyAlignment="1">
      <alignment horizontal="center" vertical="center" wrapText="1" shrinkToFit="1"/>
    </xf>
    <xf numFmtId="0" fontId="14" fillId="0" borderId="23" xfId="0" applyFont="1" applyBorder="1" applyAlignment="1">
      <alignment horizontal="center" vertical="center"/>
    </xf>
    <xf numFmtId="0" fontId="2" fillId="0" borderId="25" xfId="0" applyFont="1" applyBorder="1" applyAlignment="1">
      <alignment horizontal="center" vertical="center"/>
    </xf>
    <xf numFmtId="0" fontId="2" fillId="0" borderId="8" xfId="0" applyFont="1" applyBorder="1" applyAlignment="1">
      <alignment horizontal="center" vertical="center"/>
    </xf>
    <xf numFmtId="0" fontId="2" fillId="0" borderId="26" xfId="0" applyFont="1" applyBorder="1" applyAlignment="1">
      <alignment horizontal="center" vertical="center"/>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xf>
    <xf numFmtId="0" fontId="2" fillId="0" borderId="22" xfId="0" applyFont="1" applyFill="1" applyBorder="1" applyAlignment="1">
      <alignment vertical="center" wrapText="1"/>
    </xf>
    <xf numFmtId="0" fontId="2" fillId="0" borderId="24" xfId="0" applyFont="1" applyFill="1" applyBorder="1" applyAlignment="1">
      <alignment vertical="center"/>
    </xf>
    <xf numFmtId="0" fontId="2" fillId="0" borderId="20" xfId="0" applyFont="1" applyBorder="1" applyAlignment="1">
      <alignment vertical="center" wrapText="1"/>
    </xf>
    <xf numFmtId="0" fontId="2" fillId="0" borderId="19"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0" xfId="0" applyFont="1" applyBorder="1" applyAlignment="1">
      <alignment vertical="center"/>
    </xf>
    <xf numFmtId="0" fontId="2" fillId="0" borderId="23" xfId="0" applyFont="1" applyBorder="1" applyAlignment="1">
      <alignment vertical="center"/>
    </xf>
    <xf numFmtId="0" fontId="2" fillId="0" borderId="27" xfId="0" applyFont="1" applyBorder="1" applyAlignment="1">
      <alignment horizontal="center" vertical="center"/>
    </xf>
    <xf numFmtId="0" fontId="2" fillId="0" borderId="28"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horizontal="center" vertical="center"/>
    </xf>
    <xf numFmtId="0" fontId="2" fillId="0" borderId="27" xfId="0" applyFont="1" applyBorder="1" applyAlignment="1">
      <alignment horizontal="center" vertical="center" wrapText="1"/>
    </xf>
    <xf numFmtId="0" fontId="0" fillId="3" borderId="16" xfId="0" applyFill="1" applyBorder="1" applyAlignment="1">
      <alignment horizontal="center" vertical="center"/>
    </xf>
    <xf numFmtId="0" fontId="0" fillId="3" borderId="17" xfId="0" applyFill="1" applyBorder="1" applyAlignment="1">
      <alignment vertical="center"/>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2" fillId="0" borderId="6" xfId="0" applyFont="1" applyFill="1" applyBorder="1" applyAlignment="1">
      <alignment horizontal="center" vertical="center"/>
    </xf>
    <xf numFmtId="0" fontId="10" fillId="5" borderId="1" xfId="0" applyFont="1" applyFill="1" applyBorder="1" applyAlignment="1">
      <alignment horizontal="center" vertical="center"/>
    </xf>
    <xf numFmtId="0" fontId="0" fillId="4" borderId="2" xfId="0" applyFill="1" applyBorder="1" applyAlignment="1">
      <alignment horizontal="center" vertical="center"/>
    </xf>
    <xf numFmtId="0" fontId="0" fillId="4" borderId="1" xfId="0" applyFill="1" applyBorder="1" applyAlignment="1">
      <alignment horizontal="center" vertical="center"/>
    </xf>
    <xf numFmtId="0" fontId="0" fillId="0" borderId="1" xfId="0" applyFill="1" applyBorder="1" applyAlignment="1">
      <alignment horizontal="center" vertical="center"/>
    </xf>
    <xf numFmtId="0" fontId="0" fillId="2" borderId="8" xfId="0" applyFont="1" applyFill="1" applyBorder="1" applyAlignment="1">
      <alignment horizontal="center" vertical="center"/>
    </xf>
    <xf numFmtId="0" fontId="11" fillId="5" borderId="1" xfId="0" applyFont="1" applyFill="1" applyBorder="1" applyAlignment="1">
      <alignment horizontal="center"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3"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0" xfId="0" applyBorder="1" applyAlignment="1">
      <alignment horizontal="center" vertical="center"/>
    </xf>
    <xf numFmtId="0" fontId="0" fillId="0" borderId="7" xfId="0" applyBorder="1" applyAlignment="1">
      <alignment horizontal="left" vertical="center"/>
    </xf>
    <xf numFmtId="0" fontId="0" fillId="0" borderId="15" xfId="0" applyBorder="1" applyAlignment="1">
      <alignment horizontal="left" vertical="center"/>
    </xf>
    <xf numFmtId="0" fontId="0" fillId="0" borderId="34"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1" xfId="0" applyBorder="1" applyAlignment="1">
      <alignment horizontal="center" vertical="center"/>
    </xf>
    <xf numFmtId="0" fontId="0" fillId="0" borderId="38" xfId="0" applyBorder="1" applyAlignment="1">
      <alignment horizontal="center" vertical="center"/>
    </xf>
    <xf numFmtId="0" fontId="0" fillId="0" borderId="6"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9" xfId="0" applyFill="1" applyBorder="1" applyAlignment="1">
      <alignment horizontal="center" vertical="center" shrinkToFit="1"/>
    </xf>
    <xf numFmtId="0" fontId="0" fillId="0" borderId="40" xfId="0" applyFill="1" applyBorder="1" applyAlignment="1">
      <alignment horizontal="center" vertical="center" shrinkToFit="1"/>
    </xf>
    <xf numFmtId="0" fontId="14" fillId="0" borderId="6" xfId="0" applyFont="1" applyFill="1" applyBorder="1" applyAlignment="1">
      <alignment horizontal="center" vertical="center"/>
    </xf>
    <xf numFmtId="0" fontId="14" fillId="0" borderId="10" xfId="0" applyFont="1" applyFill="1" applyBorder="1" applyAlignment="1">
      <alignment horizontal="center" vertical="center"/>
    </xf>
    <xf numFmtId="0" fontId="0" fillId="0" borderId="6" xfId="0" applyFill="1" applyBorder="1" applyAlignment="1">
      <alignment horizontal="center" vertical="center"/>
    </xf>
    <xf numFmtId="0" fontId="0" fillId="0" borderId="10" xfId="0" applyFill="1" applyBorder="1" applyAlignment="1">
      <alignment horizontal="center" vertical="center"/>
    </xf>
    <xf numFmtId="0" fontId="0" fillId="2" borderId="6" xfId="0" applyFont="1" applyFill="1" applyBorder="1" applyAlignment="1">
      <alignment horizontal="center" vertical="center"/>
    </xf>
    <xf numFmtId="0" fontId="2" fillId="0" borderId="10" xfId="0" applyFont="1" applyFill="1" applyBorder="1" applyAlignment="1">
      <alignment horizontal="center" vertical="center"/>
    </xf>
    <xf numFmtId="0" fontId="0" fillId="2" borderId="1" xfId="0" applyFont="1" applyFill="1" applyBorder="1" applyAlignment="1">
      <alignment horizontal="center" vertical="center"/>
    </xf>
    <xf numFmtId="0" fontId="0" fillId="0" borderId="2" xfId="0" applyBorder="1" applyAlignment="1">
      <alignment horizontal="center" vertical="center"/>
    </xf>
    <xf numFmtId="0" fontId="0" fillId="2" borderId="1" xfId="0" applyFill="1" applyBorder="1" applyAlignment="1">
      <alignment horizontal="center" vertical="center"/>
    </xf>
    <xf numFmtId="0" fontId="0" fillId="0" borderId="2" xfId="0" applyFill="1" applyBorder="1" applyAlignment="1">
      <alignment horizontal="center" vertical="center"/>
    </xf>
    <xf numFmtId="0" fontId="0" fillId="0" borderId="23" xfId="0" applyFill="1" applyBorder="1" applyAlignment="1">
      <alignment horizontal="center" vertical="center"/>
    </xf>
    <xf numFmtId="0" fontId="0" fillId="0" borderId="8" xfId="0" applyFill="1" applyBorder="1" applyAlignment="1">
      <alignment horizontal="center" vertical="center"/>
    </xf>
    <xf numFmtId="0" fontId="0" fillId="4" borderId="3" xfId="0" applyFill="1" applyBorder="1" applyAlignment="1">
      <alignment horizontal="center" vertical="center"/>
    </xf>
    <xf numFmtId="0" fontId="0" fillId="4" borderId="38" xfId="0" applyFill="1" applyBorder="1" applyAlignment="1">
      <alignment horizontal="center" vertical="center"/>
    </xf>
    <xf numFmtId="0" fontId="0" fillId="4" borderId="41" xfId="0" applyFill="1" applyBorder="1" applyAlignment="1">
      <alignment horizontal="center" vertical="center" wrapText="1"/>
    </xf>
    <xf numFmtId="0" fontId="0" fillId="4" borderId="42" xfId="0" applyFill="1" applyBorder="1" applyAlignment="1">
      <alignment horizontal="center" vertical="center" wrapText="1"/>
    </xf>
    <xf numFmtId="0" fontId="0" fillId="4" borderId="1" xfId="0" applyFill="1" applyBorder="1" applyAlignment="1">
      <alignment horizontal="center" vertical="center" wrapText="1"/>
    </xf>
    <xf numFmtId="0" fontId="0" fillId="4" borderId="38" xfId="0" applyFill="1" applyBorder="1" applyAlignment="1">
      <alignment horizontal="center" vertical="center" wrapText="1"/>
    </xf>
    <xf numFmtId="0" fontId="0" fillId="0" borderId="38"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6" fillId="0" borderId="0" xfId="0" applyFont="1" applyBorder="1" applyAlignment="1">
      <alignment horizontal="center" vertical="center"/>
    </xf>
    <xf numFmtId="0" fontId="12" fillId="4" borderId="2" xfId="0" applyFont="1" applyFill="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horizontal="left" vertical="center"/>
    </xf>
    <xf numFmtId="0" fontId="12" fillId="4" borderId="1" xfId="0" applyFont="1" applyFill="1" applyBorder="1" applyAlignment="1">
      <alignment horizontal="center" vertical="center"/>
    </xf>
    <xf numFmtId="0" fontId="0" fillId="2" borderId="45" xfId="0" applyFill="1" applyBorder="1" applyAlignment="1">
      <alignment horizontal="center" vertical="center"/>
    </xf>
    <xf numFmtId="0" fontId="0" fillId="2" borderId="41" xfId="0" applyFill="1" applyBorder="1" applyAlignment="1">
      <alignment horizontal="center" vertical="center"/>
    </xf>
    <xf numFmtId="176" fontId="0" fillId="0" borderId="5" xfId="0" applyNumberFormat="1" applyBorder="1" applyAlignment="1">
      <alignment horizontal="right" vertical="center"/>
    </xf>
    <xf numFmtId="176" fontId="0" fillId="0" borderId="4" xfId="0" applyNumberFormat="1" applyBorder="1" applyAlignment="1">
      <alignment horizontal="right" vertical="center"/>
    </xf>
    <xf numFmtId="0" fontId="0" fillId="0" borderId="6" xfId="0" applyBorder="1" applyAlignment="1">
      <alignment horizontal="left" vertical="center"/>
    </xf>
    <xf numFmtId="0" fontId="0" fillId="0" borderId="8" xfId="0" applyBorder="1" applyAlignment="1">
      <alignment horizontal="left" vertical="center"/>
    </xf>
    <xf numFmtId="0" fontId="0" fillId="0" borderId="46" xfId="0" applyBorder="1" applyAlignment="1">
      <alignment horizontal="left" vertical="center"/>
    </xf>
    <xf numFmtId="0" fontId="10" fillId="5" borderId="1" xfId="0" applyFont="1" applyFill="1" applyBorder="1" applyAlignment="1">
      <alignment horizontal="center" vertical="center" wrapText="1"/>
    </xf>
    <xf numFmtId="0" fontId="12" fillId="4" borderId="5" xfId="0" applyFont="1" applyFill="1" applyBorder="1" applyAlignment="1">
      <alignment horizontal="center" vertical="center"/>
    </xf>
    <xf numFmtId="176" fontId="0" fillId="0" borderId="5" xfId="0" applyNumberFormat="1" applyFill="1" applyBorder="1" applyAlignment="1">
      <alignment horizontal="center" vertical="center"/>
    </xf>
    <xf numFmtId="0" fontId="0" fillId="4" borderId="43" xfId="0" applyFill="1" applyBorder="1" applyAlignment="1">
      <alignment horizontal="center" vertical="center"/>
    </xf>
    <xf numFmtId="0" fontId="0" fillId="0" borderId="5" xfId="0" applyBorder="1" applyAlignment="1">
      <alignment horizontal="center" vertical="center"/>
    </xf>
    <xf numFmtId="0" fontId="11" fillId="5" borderId="6" xfId="0" applyFont="1" applyFill="1" applyBorder="1" applyAlignment="1">
      <alignment horizontal="center" vertical="center" wrapText="1"/>
    </xf>
    <xf numFmtId="0" fontId="11" fillId="5" borderId="10" xfId="0" applyFont="1" applyFill="1" applyBorder="1" applyAlignment="1">
      <alignment horizontal="center" vertical="center" wrapText="1"/>
    </xf>
    <xf numFmtId="0" fontId="10" fillId="6" borderId="1" xfId="0" applyFont="1" applyFill="1" applyBorder="1" applyAlignment="1">
      <alignment horizontal="center" vertical="center"/>
    </xf>
    <xf numFmtId="0" fontId="0" fillId="2" borderId="43" xfId="0" applyFill="1" applyBorder="1" applyAlignment="1">
      <alignment horizontal="center" vertical="center"/>
    </xf>
    <xf numFmtId="0" fontId="7" fillId="7" borderId="1" xfId="0" applyFont="1" applyFill="1" applyBorder="1" applyAlignment="1">
      <alignment horizontal="center" vertical="center" wrapText="1"/>
    </xf>
    <xf numFmtId="0" fontId="3" fillId="0" borderId="29" xfId="0" applyFont="1" applyBorder="1" applyAlignment="1">
      <alignment horizontal="left" vertical="top" wrapText="1"/>
    </xf>
    <xf numFmtId="0" fontId="3" fillId="0" borderId="30" xfId="0" applyFont="1" applyBorder="1" applyAlignment="1">
      <alignment horizontal="left" vertical="top" wrapText="1"/>
    </xf>
    <xf numFmtId="0" fontId="3" fillId="0" borderId="31" xfId="0" applyFont="1" applyBorder="1" applyAlignment="1">
      <alignment horizontal="left" vertical="top" wrapText="1"/>
    </xf>
    <xf numFmtId="0" fontId="3" fillId="0" borderId="12"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13" xfId="0" applyFont="1" applyBorder="1" applyAlignment="1">
      <alignment horizontal="left" vertical="top" wrapText="1"/>
    </xf>
    <xf numFmtId="0" fontId="3" fillId="0" borderId="32" xfId="0" applyFont="1" applyBorder="1" applyAlignment="1">
      <alignment horizontal="left" vertical="top" wrapText="1"/>
    </xf>
    <xf numFmtId="0" fontId="3" fillId="0" borderId="33" xfId="0" applyFont="1" applyBorder="1" applyAlignment="1">
      <alignment horizontal="left" vertical="top" wrapText="1"/>
    </xf>
    <xf numFmtId="0" fontId="8" fillId="2" borderId="1" xfId="0" applyFont="1" applyFill="1" applyBorder="1" applyAlignment="1">
      <alignment horizontal="center" vertical="center"/>
    </xf>
    <xf numFmtId="0" fontId="0" fillId="0" borderId="6" xfId="0" applyFont="1" applyFill="1" applyBorder="1" applyAlignment="1">
      <alignment horizontal="center" vertical="center" shrinkToFit="1"/>
    </xf>
    <xf numFmtId="0" fontId="0" fillId="0" borderId="10" xfId="0" applyFont="1" applyFill="1" applyBorder="1" applyAlignment="1">
      <alignment horizontal="center" vertical="center" shrinkToFit="1"/>
    </xf>
    <xf numFmtId="0" fontId="0" fillId="4" borderId="5" xfId="0" applyFill="1" applyBorder="1" applyAlignment="1">
      <alignment horizontal="center" vertical="center"/>
    </xf>
    <xf numFmtId="0" fontId="0" fillId="0" borderId="1" xfId="0" applyBorder="1" applyAlignment="1">
      <alignment horizontal="left" vertical="center"/>
    </xf>
    <xf numFmtId="0" fontId="0" fillId="0" borderId="38" xfId="0" applyBorder="1" applyAlignment="1">
      <alignment horizontal="left" vertical="center"/>
    </xf>
    <xf numFmtId="0" fontId="0" fillId="0" borderId="39" xfId="0" applyFont="1" applyFill="1" applyBorder="1" applyAlignment="1">
      <alignment horizontal="center" vertical="center" shrinkToFit="1"/>
    </xf>
    <xf numFmtId="0" fontId="0" fillId="0" borderId="40" xfId="0" applyFont="1" applyFill="1" applyBorder="1" applyAlignment="1">
      <alignment horizontal="center" vertical="center" shrinkToFit="1"/>
    </xf>
    <xf numFmtId="0" fontId="9" fillId="6"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6" fillId="0" borderId="0" xfId="0" applyFont="1" applyAlignment="1">
      <alignment horizontal="center" vertical="center"/>
    </xf>
    <xf numFmtId="176" fontId="0" fillId="0" borderId="47" xfId="0" applyNumberFormat="1" applyFill="1" applyBorder="1" applyAlignment="1">
      <alignment horizontal="center" vertical="center"/>
    </xf>
    <xf numFmtId="176" fontId="0" fillId="0" borderId="25" xfId="0" applyNumberFormat="1" applyFill="1" applyBorder="1" applyAlignment="1">
      <alignment horizontal="center" vertical="center"/>
    </xf>
    <xf numFmtId="176" fontId="0" fillId="0" borderId="48" xfId="0" applyNumberFormat="1" applyFill="1" applyBorder="1" applyAlignment="1">
      <alignment horizontal="center" vertical="center"/>
    </xf>
    <xf numFmtId="0" fontId="0" fillId="2" borderId="47" xfId="0" applyFill="1" applyBorder="1" applyAlignment="1">
      <alignment horizontal="center" vertical="center"/>
    </xf>
    <xf numFmtId="0" fontId="0" fillId="2" borderId="25" xfId="0" applyFill="1" applyBorder="1" applyAlignment="1">
      <alignment horizontal="center" vertical="center"/>
    </xf>
    <xf numFmtId="0" fontId="0" fillId="2" borderId="7" xfId="0" applyFill="1" applyBorder="1" applyAlignment="1">
      <alignment horizontal="center" vertical="center" wrapText="1"/>
    </xf>
    <xf numFmtId="0" fontId="0" fillId="2" borderId="49" xfId="0" applyFill="1" applyBorder="1" applyAlignment="1">
      <alignment horizontal="center" vertical="center" wrapText="1"/>
    </xf>
    <xf numFmtId="0" fontId="0" fillId="2" borderId="50" xfId="0" applyFill="1" applyBorder="1" applyAlignment="1">
      <alignment horizontal="center" vertical="center" wrapText="1"/>
    </xf>
    <xf numFmtId="0" fontId="0" fillId="2" borderId="51" xfId="0" applyFill="1" applyBorder="1" applyAlignment="1">
      <alignment horizontal="center" vertical="center" wrapText="1"/>
    </xf>
    <xf numFmtId="0" fontId="0" fillId="0" borderId="32" xfId="0" applyBorder="1" applyAlignment="1">
      <alignment horizontal="right" vertical="center"/>
    </xf>
    <xf numFmtId="0" fontId="8" fillId="4" borderId="41"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8" xfId="0" applyFont="1" applyFill="1" applyBorder="1" applyAlignment="1">
      <alignment horizontal="center" vertical="center" wrapText="1"/>
    </xf>
    <xf numFmtId="0" fontId="7" fillId="0" borderId="32"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4</xdr:row>
      <xdr:rowOff>200025</xdr:rowOff>
    </xdr:from>
    <xdr:to>
      <xdr:col>12</xdr:col>
      <xdr:colOff>600075</xdr:colOff>
      <xdr:row>5</xdr:row>
      <xdr:rowOff>85725</xdr:rowOff>
    </xdr:to>
    <xdr:sp>
      <xdr:nvSpPr>
        <xdr:cNvPr id="1" name="Rectangle 12"/>
        <xdr:cNvSpPr>
          <a:spLocks/>
        </xdr:cNvSpPr>
      </xdr:nvSpPr>
      <xdr:spPr>
        <a:xfrm>
          <a:off x="8943975" y="1114425"/>
          <a:ext cx="533400" cy="18097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533400</xdr:colOff>
      <xdr:row>5</xdr:row>
      <xdr:rowOff>95250</xdr:rowOff>
    </xdr:from>
    <xdr:to>
      <xdr:col>15</xdr:col>
      <xdr:colOff>304800</xdr:colOff>
      <xdr:row>6</xdr:row>
      <xdr:rowOff>95250</xdr:rowOff>
    </xdr:to>
    <xdr:sp>
      <xdr:nvSpPr>
        <xdr:cNvPr id="2" name="Rectangle 13"/>
        <xdr:cNvSpPr>
          <a:spLocks/>
        </xdr:cNvSpPr>
      </xdr:nvSpPr>
      <xdr:spPr>
        <a:xfrm>
          <a:off x="10725150" y="1304925"/>
          <a:ext cx="428625" cy="209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17</xdr:row>
      <xdr:rowOff>200025</xdr:rowOff>
    </xdr:from>
    <xdr:to>
      <xdr:col>12</xdr:col>
      <xdr:colOff>600075</xdr:colOff>
      <xdr:row>18</xdr:row>
      <xdr:rowOff>209550</xdr:rowOff>
    </xdr:to>
    <xdr:sp>
      <xdr:nvSpPr>
        <xdr:cNvPr id="3" name="Rectangle 14"/>
        <xdr:cNvSpPr>
          <a:spLocks/>
        </xdr:cNvSpPr>
      </xdr:nvSpPr>
      <xdr:spPr>
        <a:xfrm>
          <a:off x="8943975" y="3629025"/>
          <a:ext cx="533400" cy="247650"/>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190500</xdr:colOff>
      <xdr:row>19</xdr:row>
      <xdr:rowOff>28575</xdr:rowOff>
    </xdr:from>
    <xdr:to>
      <xdr:col>14</xdr:col>
      <xdr:colOff>619125</xdr:colOff>
      <xdr:row>20</xdr:row>
      <xdr:rowOff>28575</xdr:rowOff>
    </xdr:to>
    <xdr:sp>
      <xdr:nvSpPr>
        <xdr:cNvPr id="4" name="Rectangle 15"/>
        <xdr:cNvSpPr>
          <a:spLocks/>
        </xdr:cNvSpPr>
      </xdr:nvSpPr>
      <xdr:spPr>
        <a:xfrm>
          <a:off x="10382250" y="3933825"/>
          <a:ext cx="428625" cy="23812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142875</xdr:colOff>
      <xdr:row>28</xdr:row>
      <xdr:rowOff>19050</xdr:rowOff>
    </xdr:from>
    <xdr:to>
      <xdr:col>13</xdr:col>
      <xdr:colOff>76200</xdr:colOff>
      <xdr:row>29</xdr:row>
      <xdr:rowOff>0</xdr:rowOff>
    </xdr:to>
    <xdr:sp>
      <xdr:nvSpPr>
        <xdr:cNvPr id="5" name="Rectangle 16"/>
        <xdr:cNvSpPr>
          <a:spLocks/>
        </xdr:cNvSpPr>
      </xdr:nvSpPr>
      <xdr:spPr>
        <a:xfrm>
          <a:off x="9020175" y="6067425"/>
          <a:ext cx="59055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2:AE51"/>
  <sheetViews>
    <sheetView tabSelected="1" workbookViewId="0" topLeftCell="A1">
      <selection activeCell="G40" sqref="G40:H40"/>
    </sheetView>
  </sheetViews>
  <sheetFormatPr defaultColWidth="9.00390625" defaultRowHeight="13.5"/>
  <cols>
    <col min="2" max="2" width="13.875" style="0" customWidth="1"/>
    <col min="3" max="3" width="8.75390625" style="0" customWidth="1"/>
    <col min="4" max="4" width="7.75390625" style="0" customWidth="1"/>
    <col min="5" max="5" width="7.625" style="0" customWidth="1"/>
    <col min="6" max="6" width="11.125" style="2" customWidth="1"/>
    <col min="7" max="7" width="11.875" style="0" customWidth="1"/>
    <col min="8" max="8" width="5.375" style="2" customWidth="1"/>
    <col min="9" max="9" width="16.25390625" style="0" customWidth="1"/>
    <col min="10" max="10" width="5.75390625" style="2" customWidth="1"/>
    <col min="11" max="11" width="10.125" style="0" customWidth="1"/>
    <col min="13" max="30" width="8.625" style="0" customWidth="1"/>
    <col min="31" max="31" width="9.00390625" style="37" customWidth="1"/>
  </cols>
  <sheetData>
    <row r="2" spans="2:11" ht="24" customHeight="1">
      <c r="B2" s="147" t="s">
        <v>209</v>
      </c>
      <c r="C2" s="147"/>
      <c r="D2" s="147"/>
      <c r="E2" s="147"/>
      <c r="F2" s="147"/>
      <c r="G2" s="147"/>
      <c r="H2" s="147"/>
      <c r="I2" s="147"/>
      <c r="J2" s="147"/>
      <c r="K2" s="147"/>
    </row>
    <row r="3" spans="2:11" ht="21" customHeight="1" thickBot="1">
      <c r="B3" s="152"/>
      <c r="C3" s="152"/>
      <c r="D3" s="41" t="s">
        <v>0</v>
      </c>
      <c r="E3" s="42"/>
      <c r="F3" s="39"/>
      <c r="G3" s="153" t="s">
        <v>79</v>
      </c>
      <c r="H3" s="153"/>
      <c r="I3" s="111"/>
      <c r="J3" s="111"/>
      <c r="K3" s="42"/>
    </row>
    <row r="4" spans="2:16" ht="13.5">
      <c r="B4" s="30" t="s">
        <v>188</v>
      </c>
      <c r="C4" s="166"/>
      <c r="D4" s="166"/>
      <c r="E4" s="166"/>
      <c r="F4" s="22" t="s">
        <v>1</v>
      </c>
      <c r="G4" s="163" t="s">
        <v>48</v>
      </c>
      <c r="H4" s="163"/>
      <c r="I4" s="12"/>
      <c r="J4" s="29" t="s">
        <v>49</v>
      </c>
      <c r="K4" s="8"/>
      <c r="M4" s="102" t="s">
        <v>204</v>
      </c>
      <c r="N4" s="103"/>
      <c r="O4" s="103"/>
      <c r="P4" s="104"/>
    </row>
    <row r="5" spans="2:16" ht="23.25" customHeight="1">
      <c r="B5" s="31" t="s">
        <v>2</v>
      </c>
      <c r="C5" s="118"/>
      <c r="D5" s="118"/>
      <c r="E5" s="118"/>
      <c r="F5" s="4"/>
      <c r="G5" s="154" t="s">
        <v>50</v>
      </c>
      <c r="H5" s="154"/>
      <c r="I5" s="112"/>
      <c r="J5" s="113"/>
      <c r="K5" s="114"/>
      <c r="M5" s="105"/>
      <c r="N5" s="106"/>
      <c r="O5" s="106"/>
      <c r="P5" s="107"/>
    </row>
    <row r="6" spans="2:16" ht="16.5" customHeight="1">
      <c r="B6" s="148" t="s">
        <v>51</v>
      </c>
      <c r="C6" s="118"/>
      <c r="D6" s="118"/>
      <c r="E6" s="118"/>
      <c r="F6" s="118"/>
      <c r="G6" s="154"/>
      <c r="H6" s="154"/>
      <c r="I6" s="115"/>
      <c r="J6" s="116"/>
      <c r="K6" s="117"/>
      <c r="M6" s="105"/>
      <c r="N6" s="106"/>
      <c r="O6" s="106"/>
      <c r="P6" s="107"/>
    </row>
    <row r="7" spans="2:16" ht="16.5" customHeight="1">
      <c r="B7" s="148"/>
      <c r="C7" s="118"/>
      <c r="D7" s="118"/>
      <c r="E7" s="118"/>
      <c r="F7" s="118"/>
      <c r="G7" s="154" t="s">
        <v>52</v>
      </c>
      <c r="H7" s="154"/>
      <c r="I7" s="112"/>
      <c r="J7" s="113"/>
      <c r="K7" s="114"/>
      <c r="M7" s="105"/>
      <c r="N7" s="106"/>
      <c r="O7" s="106"/>
      <c r="P7" s="107"/>
    </row>
    <row r="8" spans="2:16" ht="18" customHeight="1">
      <c r="B8" s="32" t="s">
        <v>80</v>
      </c>
      <c r="C8" s="118"/>
      <c r="D8" s="118"/>
      <c r="E8" s="118"/>
      <c r="F8" s="118"/>
      <c r="G8" s="154"/>
      <c r="H8" s="154"/>
      <c r="I8" s="115"/>
      <c r="J8" s="116"/>
      <c r="K8" s="117"/>
      <c r="M8" s="105"/>
      <c r="N8" s="106"/>
      <c r="O8" s="106"/>
      <c r="P8" s="107"/>
    </row>
    <row r="9" spans="2:16" ht="16.5" customHeight="1">
      <c r="B9" s="31" t="s">
        <v>3</v>
      </c>
      <c r="C9" s="118"/>
      <c r="D9" s="118"/>
      <c r="E9" s="98" t="s">
        <v>40</v>
      </c>
      <c r="F9" s="98"/>
      <c r="G9" s="159"/>
      <c r="H9" s="160"/>
      <c r="I9" s="160"/>
      <c r="J9" s="160"/>
      <c r="K9" s="161"/>
      <c r="M9" s="105"/>
      <c r="N9" s="106"/>
      <c r="O9" s="106"/>
      <c r="P9" s="107"/>
    </row>
    <row r="10" spans="2:16" ht="13.5">
      <c r="B10" s="31" t="s">
        <v>6</v>
      </c>
      <c r="C10" s="118"/>
      <c r="D10" s="118"/>
      <c r="E10" s="118"/>
      <c r="F10" s="118"/>
      <c r="G10" s="98" t="s">
        <v>81</v>
      </c>
      <c r="H10" s="98"/>
      <c r="I10" s="118"/>
      <c r="J10" s="118"/>
      <c r="K10" s="119"/>
      <c r="M10" s="105"/>
      <c r="N10" s="106"/>
      <c r="O10" s="106"/>
      <c r="P10" s="107"/>
    </row>
    <row r="11" spans="2:16" ht="14.25" thickBot="1">
      <c r="B11" s="33" t="s">
        <v>22</v>
      </c>
      <c r="C11" s="145"/>
      <c r="D11" s="145"/>
      <c r="E11" s="145"/>
      <c r="F11" s="145"/>
      <c r="G11" s="165"/>
      <c r="H11" s="165"/>
      <c r="I11" s="145"/>
      <c r="J11" s="145"/>
      <c r="K11" s="146"/>
      <c r="M11" s="105"/>
      <c r="N11" s="106"/>
      <c r="O11" s="106"/>
      <c r="P11" s="107"/>
    </row>
    <row r="12" spans="2:16" ht="9" customHeight="1" thickBot="1">
      <c r="B12" s="44"/>
      <c r="C12" s="42"/>
      <c r="D12" s="42"/>
      <c r="E12" s="42"/>
      <c r="F12" s="39"/>
      <c r="G12" s="42"/>
      <c r="H12" s="39"/>
      <c r="I12" s="42"/>
      <c r="J12" s="39"/>
      <c r="K12" s="43"/>
      <c r="M12" s="108"/>
      <c r="N12" s="109"/>
      <c r="O12" s="109"/>
      <c r="P12" s="110"/>
    </row>
    <row r="13" spans="2:11" ht="13.5">
      <c r="B13" s="34" t="s">
        <v>53</v>
      </c>
      <c r="C13" s="164"/>
      <c r="D13" s="164"/>
      <c r="E13" s="164"/>
      <c r="F13" s="35" t="s">
        <v>54</v>
      </c>
      <c r="G13" s="166"/>
      <c r="H13" s="166"/>
      <c r="I13" s="35" t="s">
        <v>91</v>
      </c>
      <c r="J13" s="157"/>
      <c r="K13" s="158"/>
    </row>
    <row r="14" spans="2:11" ht="13.5">
      <c r="B14" s="97" t="s">
        <v>42</v>
      </c>
      <c r="C14" s="99"/>
      <c r="D14" s="99"/>
      <c r="E14" s="99"/>
      <c r="F14" s="99"/>
      <c r="G14" s="99"/>
      <c r="H14" s="99"/>
      <c r="I14" s="99"/>
      <c r="J14" s="99"/>
      <c r="K14" s="142"/>
    </row>
    <row r="15" spans="2:11" ht="14.25" thickBot="1">
      <c r="B15" s="136"/>
      <c r="C15" s="143"/>
      <c r="D15" s="143"/>
      <c r="E15" s="143"/>
      <c r="F15" s="143"/>
      <c r="G15" s="143"/>
      <c r="H15" s="143"/>
      <c r="I15" s="143"/>
      <c r="J15" s="143"/>
      <c r="K15" s="144"/>
    </row>
    <row r="16" spans="2:11" ht="10.5" customHeight="1" thickBot="1">
      <c r="B16" s="45"/>
      <c r="C16" s="42"/>
      <c r="D16" s="42"/>
      <c r="E16" s="42"/>
      <c r="F16" s="39"/>
      <c r="G16" s="42"/>
      <c r="H16" s="39"/>
      <c r="I16" s="42"/>
      <c r="J16" s="39"/>
      <c r="K16" s="43"/>
    </row>
    <row r="17" spans="2:16" ht="18.75" customHeight="1" thickBot="1">
      <c r="B17" s="149" t="s">
        <v>41</v>
      </c>
      <c r="C17" s="150"/>
      <c r="D17" s="150"/>
      <c r="E17" s="150"/>
      <c r="F17" s="150"/>
      <c r="G17" s="150"/>
      <c r="H17" s="150"/>
      <c r="I17" s="150"/>
      <c r="J17" s="150"/>
      <c r="K17" s="151"/>
      <c r="M17" s="102" t="s">
        <v>205</v>
      </c>
      <c r="N17" s="103"/>
      <c r="O17" s="103"/>
      <c r="P17" s="104"/>
    </row>
    <row r="18" spans="2:16" ht="18.75" customHeight="1">
      <c r="B18" s="155" t="s">
        <v>5</v>
      </c>
      <c r="C18" s="156"/>
      <c r="D18" s="156"/>
      <c r="E18" s="156" t="s">
        <v>55</v>
      </c>
      <c r="F18" s="156"/>
      <c r="G18" s="156"/>
      <c r="H18" s="156"/>
      <c r="I18" s="138" t="s">
        <v>240</v>
      </c>
      <c r="J18" s="138"/>
      <c r="K18" s="139"/>
      <c r="M18" s="105"/>
      <c r="N18" s="106"/>
      <c r="O18" s="106"/>
      <c r="P18" s="107"/>
    </row>
    <row r="19" spans="2:16" ht="18.75" customHeight="1">
      <c r="B19" s="133"/>
      <c r="C19" s="99"/>
      <c r="D19" s="99"/>
      <c r="E19" s="132" t="s">
        <v>171</v>
      </c>
      <c r="F19" s="132"/>
      <c r="G19" s="99"/>
      <c r="H19" s="99"/>
      <c r="I19" s="140"/>
      <c r="J19" s="140"/>
      <c r="K19" s="141"/>
      <c r="M19" s="105"/>
      <c r="N19" s="106"/>
      <c r="O19" s="106"/>
      <c r="P19" s="107"/>
    </row>
    <row r="20" spans="2:16" ht="18.75" customHeight="1">
      <c r="B20" s="97" t="s">
        <v>26</v>
      </c>
      <c r="C20" s="98"/>
      <c r="D20" s="98"/>
      <c r="E20" s="132" t="s">
        <v>25</v>
      </c>
      <c r="F20" s="132"/>
      <c r="G20" s="99"/>
      <c r="H20" s="99"/>
      <c r="I20" s="118"/>
      <c r="J20" s="118"/>
      <c r="K20" s="119"/>
      <c r="M20" s="105"/>
      <c r="N20" s="106"/>
      <c r="O20" s="106"/>
      <c r="P20" s="107"/>
    </row>
    <row r="21" spans="2:16" ht="18.75" customHeight="1">
      <c r="B21" s="134"/>
      <c r="C21" s="135"/>
      <c r="D21" s="127"/>
      <c r="E21" s="132" t="s">
        <v>75</v>
      </c>
      <c r="F21" s="132"/>
      <c r="G21" s="126"/>
      <c r="H21" s="127"/>
      <c r="I21" s="118"/>
      <c r="J21" s="118"/>
      <c r="K21" s="119"/>
      <c r="M21" s="105"/>
      <c r="N21" s="106"/>
      <c r="O21" s="106"/>
      <c r="P21" s="107"/>
    </row>
    <row r="22" spans="2:31" ht="18.75" customHeight="1">
      <c r="B22" s="97" t="s">
        <v>74</v>
      </c>
      <c r="C22" s="98"/>
      <c r="D22" s="98"/>
      <c r="E22" s="130" t="s">
        <v>168</v>
      </c>
      <c r="F22" s="130"/>
      <c r="G22" s="40">
        <f>SUM(AE23:AE35)</f>
        <v>0</v>
      </c>
      <c r="H22" s="38" t="s">
        <v>202</v>
      </c>
      <c r="I22" s="118"/>
      <c r="J22" s="118"/>
      <c r="K22" s="119"/>
      <c r="M22" s="105"/>
      <c r="N22" s="106"/>
      <c r="O22" s="106"/>
      <c r="P22" s="107"/>
      <c r="AE22" s="37" t="s">
        <v>199</v>
      </c>
    </row>
    <row r="23" spans="2:31" ht="18.75" customHeight="1">
      <c r="B23" s="131"/>
      <c r="C23" s="118"/>
      <c r="D23" s="118"/>
      <c r="E23" s="96" t="s">
        <v>56</v>
      </c>
      <c r="F23" s="96"/>
      <c r="G23" s="126"/>
      <c r="H23" s="127"/>
      <c r="I23" s="118"/>
      <c r="J23" s="118"/>
      <c r="K23" s="119"/>
      <c r="M23" s="105"/>
      <c r="N23" s="106"/>
      <c r="O23" s="106"/>
      <c r="P23" s="107"/>
      <c r="AE23" s="37">
        <f>IF(G23="あり",1,"")</f>
      </c>
    </row>
    <row r="24" spans="2:31" ht="18.75" customHeight="1">
      <c r="B24" s="97" t="s">
        <v>43</v>
      </c>
      <c r="C24" s="98"/>
      <c r="D24" s="98"/>
      <c r="E24" s="167" t="s">
        <v>90</v>
      </c>
      <c r="F24" s="168"/>
      <c r="G24" s="126"/>
      <c r="H24" s="127"/>
      <c r="I24" s="118"/>
      <c r="J24" s="118"/>
      <c r="K24" s="119"/>
      <c r="M24" s="105"/>
      <c r="N24" s="106"/>
      <c r="O24" s="106"/>
      <c r="P24" s="107"/>
      <c r="AE24" s="37">
        <f>IF(G24="できない",1,"")</f>
      </c>
    </row>
    <row r="25" spans="2:31" ht="18.75" customHeight="1" thickBot="1">
      <c r="B25" s="131"/>
      <c r="C25" s="118"/>
      <c r="D25" s="118"/>
      <c r="E25" s="96" t="s">
        <v>30</v>
      </c>
      <c r="F25" s="96"/>
      <c r="G25" s="126"/>
      <c r="H25" s="127"/>
      <c r="I25" s="118"/>
      <c r="J25" s="118"/>
      <c r="K25" s="119"/>
      <c r="M25" s="108"/>
      <c r="N25" s="109"/>
      <c r="O25" s="109"/>
      <c r="P25" s="110"/>
      <c r="AE25" s="37">
        <f>IF(G25="支持でできる",1,IF(G25="できない",2,""))</f>
      </c>
    </row>
    <row r="26" spans="2:31" ht="18.75" customHeight="1">
      <c r="B26" s="97" t="s">
        <v>44</v>
      </c>
      <c r="C26" s="98"/>
      <c r="D26" s="98"/>
      <c r="E26" s="96" t="s">
        <v>31</v>
      </c>
      <c r="F26" s="96"/>
      <c r="G26" s="126"/>
      <c r="H26" s="127"/>
      <c r="I26" s="118"/>
      <c r="J26" s="118"/>
      <c r="K26" s="119"/>
      <c r="AE26" s="37">
        <f>IF(G26="できない",1,"")</f>
      </c>
    </row>
    <row r="27" spans="2:31" ht="18.75" customHeight="1" thickBot="1">
      <c r="B27" s="131"/>
      <c r="C27" s="118"/>
      <c r="D27" s="118"/>
      <c r="E27" s="96" t="s">
        <v>32</v>
      </c>
      <c r="F27" s="96"/>
      <c r="G27" s="126"/>
      <c r="H27" s="127"/>
      <c r="I27" s="118"/>
      <c r="J27" s="118"/>
      <c r="K27" s="119"/>
      <c r="AE27" s="37">
        <f>IF(G27="支持でできる",1,IF(G27="できない",2,""))</f>
      </c>
    </row>
    <row r="28" spans="2:31" ht="18.75" customHeight="1">
      <c r="B28" s="97" t="s">
        <v>45</v>
      </c>
      <c r="C28" s="98"/>
      <c r="D28" s="98"/>
      <c r="E28" s="96" t="s">
        <v>33</v>
      </c>
      <c r="F28" s="96"/>
      <c r="G28" s="126"/>
      <c r="H28" s="127"/>
      <c r="I28" s="118"/>
      <c r="J28" s="118"/>
      <c r="K28" s="119"/>
      <c r="M28" s="102" t="s">
        <v>206</v>
      </c>
      <c r="N28" s="103"/>
      <c r="O28" s="103"/>
      <c r="P28" s="104"/>
      <c r="AE28" s="37">
        <f>IF(G28="見守り・一部介助",1,IF(G28="できない",2,""))</f>
      </c>
    </row>
    <row r="29" spans="2:31" ht="18.75" customHeight="1">
      <c r="B29" s="131"/>
      <c r="C29" s="118"/>
      <c r="D29" s="118"/>
      <c r="E29" s="96" t="s">
        <v>34</v>
      </c>
      <c r="F29" s="96"/>
      <c r="G29" s="126"/>
      <c r="H29" s="127"/>
      <c r="I29" s="118"/>
      <c r="J29" s="118"/>
      <c r="K29" s="119"/>
      <c r="M29" s="105"/>
      <c r="N29" s="106"/>
      <c r="O29" s="106"/>
      <c r="P29" s="107"/>
      <c r="AE29" s="37">
        <f>IF(G29="介助を要する",1,"")</f>
      </c>
    </row>
    <row r="30" spans="2:31" ht="18.75" customHeight="1">
      <c r="B30" s="131"/>
      <c r="C30" s="118"/>
      <c r="D30" s="118"/>
      <c r="E30" s="96" t="s">
        <v>35</v>
      </c>
      <c r="F30" s="96"/>
      <c r="G30" s="126"/>
      <c r="H30" s="127"/>
      <c r="I30" s="118"/>
      <c r="J30" s="118"/>
      <c r="K30" s="119"/>
      <c r="M30" s="105"/>
      <c r="N30" s="106"/>
      <c r="O30" s="106"/>
      <c r="P30" s="107"/>
      <c r="AE30" s="37">
        <f>IF(G30="できない",1,"")</f>
      </c>
    </row>
    <row r="31" spans="2:31" ht="18.75" customHeight="1">
      <c r="B31" s="131"/>
      <c r="C31" s="118"/>
      <c r="D31" s="118"/>
      <c r="E31" s="96" t="s">
        <v>36</v>
      </c>
      <c r="F31" s="96"/>
      <c r="G31" s="126"/>
      <c r="H31" s="127"/>
      <c r="I31" s="118"/>
      <c r="J31" s="118"/>
      <c r="K31" s="119"/>
      <c r="M31" s="105"/>
      <c r="N31" s="106"/>
      <c r="O31" s="106"/>
      <c r="P31" s="107"/>
      <c r="AE31" s="37">
        <f>IF(G31="一部介助",1,IF(G31="全介助",2,""))</f>
      </c>
    </row>
    <row r="32" spans="2:31" ht="18.75" customHeight="1">
      <c r="B32" s="131"/>
      <c r="C32" s="118"/>
      <c r="D32" s="118"/>
      <c r="E32" s="96" t="s">
        <v>37</v>
      </c>
      <c r="F32" s="96"/>
      <c r="G32" s="126"/>
      <c r="H32" s="127"/>
      <c r="I32" s="118"/>
      <c r="J32" s="118"/>
      <c r="K32" s="119"/>
      <c r="M32" s="105"/>
      <c r="N32" s="106"/>
      <c r="O32" s="106"/>
      <c r="P32" s="107"/>
      <c r="AE32" s="37">
        <f>IF(G32="一部介助",1,IF(G32="全介助",2,""))</f>
      </c>
    </row>
    <row r="33" spans="2:31" ht="18.75" customHeight="1" thickBot="1">
      <c r="B33" s="131"/>
      <c r="C33" s="118"/>
      <c r="D33" s="118"/>
      <c r="E33" s="162" t="s">
        <v>58</v>
      </c>
      <c r="F33" s="162"/>
      <c r="G33" s="124"/>
      <c r="H33" s="125"/>
      <c r="I33" s="118"/>
      <c r="J33" s="118"/>
      <c r="K33" s="119"/>
      <c r="M33" s="108"/>
      <c r="N33" s="109"/>
      <c r="O33" s="109"/>
      <c r="P33" s="110"/>
      <c r="AE33" s="37">
        <f>IF(G33="できるときと出来ない時がある",1,IF(G33="できない",2,""))</f>
      </c>
    </row>
    <row r="34" spans="2:31" ht="18.75" customHeight="1">
      <c r="B34" s="131"/>
      <c r="C34" s="118"/>
      <c r="D34" s="118"/>
      <c r="E34" s="101" t="s">
        <v>59</v>
      </c>
      <c r="F34" s="101"/>
      <c r="G34" s="126"/>
      <c r="H34" s="127"/>
      <c r="I34" s="118"/>
      <c r="J34" s="118"/>
      <c r="K34" s="119"/>
      <c r="AE34" s="37">
        <f>IF(G34="いいえ",1,"")</f>
      </c>
    </row>
    <row r="35" spans="2:31" ht="18.75" customHeight="1">
      <c r="B35" s="7" t="s">
        <v>7</v>
      </c>
      <c r="C35" s="36"/>
      <c r="D35" s="36"/>
      <c r="E35" s="96" t="s">
        <v>38</v>
      </c>
      <c r="F35" s="96"/>
      <c r="G35" s="126"/>
      <c r="H35" s="127"/>
      <c r="I35" s="118"/>
      <c r="J35" s="118"/>
      <c r="K35" s="119"/>
      <c r="AE35" s="37">
        <f>IF(G35="ある",1,"")</f>
      </c>
    </row>
    <row r="36" spans="2:31" ht="18.75" customHeight="1">
      <c r="B36" s="7" t="s">
        <v>23</v>
      </c>
      <c r="C36" s="126"/>
      <c r="D36" s="127"/>
      <c r="E36" s="128" t="s">
        <v>169</v>
      </c>
      <c r="F36" s="100"/>
      <c r="G36" s="46">
        <f>SUM(AE37:AE46)</f>
        <v>0</v>
      </c>
      <c r="H36" s="9" t="s">
        <v>77</v>
      </c>
      <c r="I36" s="118"/>
      <c r="J36" s="118"/>
      <c r="K36" s="119"/>
      <c r="AE36" s="37" t="s">
        <v>200</v>
      </c>
    </row>
    <row r="37" spans="2:31" ht="18.75" customHeight="1">
      <c r="B37" s="97" t="s">
        <v>60</v>
      </c>
      <c r="C37" s="98"/>
      <c r="D37" s="98"/>
      <c r="E37" s="169" t="s">
        <v>8</v>
      </c>
      <c r="F37" s="169"/>
      <c r="G37" s="120"/>
      <c r="H37" s="121"/>
      <c r="I37" s="118"/>
      <c r="J37" s="118"/>
      <c r="K37" s="119"/>
      <c r="AE37" s="37">
        <f>IF(G37="自立",10,IF(G37="一部介助",5,""))</f>
      </c>
    </row>
    <row r="38" spans="2:31" ht="18.75" customHeight="1">
      <c r="B38" s="7" t="s">
        <v>62</v>
      </c>
      <c r="C38" s="36"/>
      <c r="D38" s="36" t="s">
        <v>63</v>
      </c>
      <c r="E38" s="169" t="s">
        <v>61</v>
      </c>
      <c r="F38" s="169"/>
      <c r="G38" s="120"/>
      <c r="H38" s="121"/>
      <c r="I38" s="118"/>
      <c r="J38" s="118"/>
      <c r="K38" s="119"/>
      <c r="AE38" s="37">
        <f>IF(G38="自立",15,IF(G38="一部介助",10,IF(G38="全介助",5,"")))</f>
      </c>
    </row>
    <row r="39" spans="2:31" ht="18.75" customHeight="1">
      <c r="B39" s="7" t="s">
        <v>9</v>
      </c>
      <c r="C39" s="36"/>
      <c r="D39" s="36" t="s">
        <v>63</v>
      </c>
      <c r="E39" s="169" t="s">
        <v>10</v>
      </c>
      <c r="F39" s="169"/>
      <c r="G39" s="120"/>
      <c r="H39" s="121"/>
      <c r="I39" s="118"/>
      <c r="J39" s="118"/>
      <c r="K39" s="119"/>
      <c r="AE39" s="37">
        <f>IF(G39="自立",5,"")</f>
      </c>
    </row>
    <row r="40" spans="2:31" ht="18.75" customHeight="1">
      <c r="B40" s="7" t="s">
        <v>66</v>
      </c>
      <c r="C40" s="36"/>
      <c r="D40" s="36" t="s">
        <v>63</v>
      </c>
      <c r="E40" s="169" t="s">
        <v>64</v>
      </c>
      <c r="F40" s="169"/>
      <c r="G40" s="120"/>
      <c r="H40" s="121"/>
      <c r="I40" s="98" t="s">
        <v>65</v>
      </c>
      <c r="J40" s="98"/>
      <c r="K40" s="137"/>
      <c r="AE40" s="37">
        <f>IF(G40="自立",10,IF(G40="一部介助",5,IF(G40="全介助",0,"")))</f>
      </c>
    </row>
    <row r="41" spans="2:31" ht="18.75" customHeight="1">
      <c r="B41" s="7" t="s">
        <v>11</v>
      </c>
      <c r="C41" s="36"/>
      <c r="D41" s="36" t="s">
        <v>63</v>
      </c>
      <c r="E41" s="169" t="s">
        <v>12</v>
      </c>
      <c r="F41" s="169"/>
      <c r="G41" s="120"/>
      <c r="H41" s="121"/>
      <c r="I41" s="118"/>
      <c r="J41" s="118"/>
      <c r="K41" s="119"/>
      <c r="AE41" s="37">
        <f>IF(G41="自立",5,"")</f>
      </c>
    </row>
    <row r="42" spans="2:31" ht="18.75" customHeight="1">
      <c r="B42" s="7" t="s">
        <v>68</v>
      </c>
      <c r="C42" s="36"/>
      <c r="D42" s="36" t="s">
        <v>63</v>
      </c>
      <c r="E42" s="169" t="s">
        <v>13</v>
      </c>
      <c r="F42" s="169"/>
      <c r="G42" s="120"/>
      <c r="H42" s="121"/>
      <c r="I42" s="98" t="s">
        <v>67</v>
      </c>
      <c r="J42" s="98"/>
      <c r="K42" s="137"/>
      <c r="AE42" s="37">
        <f>IF(G42="自立歩行",15,IF(G42="介助歩行",10,IF(G42="歩行不可・車イス自走",5,IF(G42="全介助",0,""))))</f>
      </c>
    </row>
    <row r="43" spans="2:31" ht="18.75" customHeight="1">
      <c r="B43" s="7" t="s">
        <v>69</v>
      </c>
      <c r="C43" s="36"/>
      <c r="D43" s="36" t="s">
        <v>63</v>
      </c>
      <c r="E43" s="169" t="s">
        <v>29</v>
      </c>
      <c r="F43" s="169"/>
      <c r="G43" s="120"/>
      <c r="H43" s="121"/>
      <c r="I43" s="118"/>
      <c r="J43" s="118"/>
      <c r="K43" s="119"/>
      <c r="AE43" s="37">
        <f>IF(G43="自立",10,IF(G43="一部介助",5,IF(G43="不能",0,"")))</f>
      </c>
    </row>
    <row r="44" spans="2:31" ht="18.75" customHeight="1">
      <c r="B44" s="5" t="s">
        <v>39</v>
      </c>
      <c r="C44" s="99"/>
      <c r="D44" s="99"/>
      <c r="E44" s="169" t="s">
        <v>16</v>
      </c>
      <c r="F44" s="169"/>
      <c r="G44" s="120"/>
      <c r="H44" s="121"/>
      <c r="I44" s="98" t="s">
        <v>46</v>
      </c>
      <c r="J44" s="98"/>
      <c r="K44" s="137"/>
      <c r="AE44" s="37">
        <f>IF(G44="自立",10,IF(G44="一部介助",5,IF(G44="不能",0,"")))</f>
      </c>
    </row>
    <row r="45" spans="2:31" ht="18.75" customHeight="1">
      <c r="B45" s="97" t="s">
        <v>14</v>
      </c>
      <c r="C45" s="98"/>
      <c r="D45" s="98"/>
      <c r="E45" s="169" t="s">
        <v>17</v>
      </c>
      <c r="F45" s="169"/>
      <c r="G45" s="120"/>
      <c r="H45" s="121"/>
      <c r="I45" s="118"/>
      <c r="J45" s="118"/>
      <c r="K45" s="119"/>
      <c r="AE45" s="37">
        <f>IF(G45="失禁なし",10,IF(G45="時に失禁あり",5,IF(G45="便意なし",0,"")))</f>
      </c>
    </row>
    <row r="46" spans="2:31" ht="18.75" customHeight="1">
      <c r="B46" s="7" t="s">
        <v>24</v>
      </c>
      <c r="C46" s="95"/>
      <c r="D46" s="129"/>
      <c r="E46" s="169" t="s">
        <v>19</v>
      </c>
      <c r="F46" s="169"/>
      <c r="G46" s="120"/>
      <c r="H46" s="121"/>
      <c r="I46" s="98" t="s">
        <v>70</v>
      </c>
      <c r="J46" s="98"/>
      <c r="K46" s="137"/>
      <c r="AE46" s="37">
        <f>IF(G46="失禁なし",10,IF(G46="時に失禁あり",5,IF(G46="便意なし",0,"")))</f>
      </c>
    </row>
    <row r="47" spans="2:11" ht="18.75" customHeight="1">
      <c r="B47" s="7" t="s">
        <v>15</v>
      </c>
      <c r="C47" s="126"/>
      <c r="D47" s="127"/>
      <c r="E47" s="132" t="s">
        <v>71</v>
      </c>
      <c r="F47" s="132"/>
      <c r="G47" s="120"/>
      <c r="H47" s="121"/>
      <c r="I47" s="118"/>
      <c r="J47" s="118"/>
      <c r="K47" s="119"/>
    </row>
    <row r="48" spans="2:11" ht="18.75" customHeight="1">
      <c r="B48" s="7" t="s">
        <v>27</v>
      </c>
      <c r="C48" s="126"/>
      <c r="D48" s="127"/>
      <c r="E48" s="132" t="s">
        <v>20</v>
      </c>
      <c r="F48" s="132"/>
      <c r="G48" s="120"/>
      <c r="H48" s="121"/>
      <c r="I48" s="98" t="s">
        <v>72</v>
      </c>
      <c r="J48" s="98"/>
      <c r="K48" s="137"/>
    </row>
    <row r="49" spans="2:11" ht="18.75" customHeight="1">
      <c r="B49" s="7" t="s">
        <v>18</v>
      </c>
      <c r="C49" s="126"/>
      <c r="D49" s="127"/>
      <c r="E49" s="132" t="s">
        <v>21</v>
      </c>
      <c r="F49" s="132"/>
      <c r="G49" s="120"/>
      <c r="H49" s="121"/>
      <c r="I49" s="118"/>
      <c r="J49" s="118"/>
      <c r="K49" s="119"/>
    </row>
    <row r="50" spans="2:11" ht="18.75" customHeight="1">
      <c r="B50" s="7" t="s">
        <v>78</v>
      </c>
      <c r="C50" s="126"/>
      <c r="D50" s="127"/>
      <c r="E50" s="132" t="s">
        <v>47</v>
      </c>
      <c r="F50" s="132"/>
      <c r="G50" s="120"/>
      <c r="H50" s="121"/>
      <c r="I50" s="98" t="s">
        <v>46</v>
      </c>
      <c r="J50" s="98"/>
      <c r="K50" s="137"/>
    </row>
    <row r="51" spans="2:11" ht="18.75" customHeight="1" thickBot="1">
      <c r="B51" s="6" t="s">
        <v>39</v>
      </c>
      <c r="C51" s="143"/>
      <c r="D51" s="143"/>
      <c r="E51" s="170" t="s">
        <v>73</v>
      </c>
      <c r="F51" s="170"/>
      <c r="G51" s="122"/>
      <c r="H51" s="123"/>
      <c r="I51" s="145"/>
      <c r="J51" s="145"/>
      <c r="K51" s="146"/>
    </row>
    <row r="52" ht="18.75" customHeight="1"/>
    <row r="53" ht="18.75" customHeight="1"/>
    <row r="54" ht="18.75" customHeight="1"/>
    <row r="55" ht="18.75" customHeight="1"/>
  </sheetData>
  <mergeCells count="136">
    <mergeCell ref="E37:F37"/>
    <mergeCell ref="E38:F38"/>
    <mergeCell ref="E39:F39"/>
    <mergeCell ref="E40:F40"/>
    <mergeCell ref="E49:F49"/>
    <mergeCell ref="E50:F50"/>
    <mergeCell ref="E51:F51"/>
    <mergeCell ref="C51:D51"/>
    <mergeCell ref="C49:D49"/>
    <mergeCell ref="C50:D50"/>
    <mergeCell ref="E46:F46"/>
    <mergeCell ref="E47:F47"/>
    <mergeCell ref="E48:F48"/>
    <mergeCell ref="E41:F41"/>
    <mergeCell ref="E42:F42"/>
    <mergeCell ref="E43:F43"/>
    <mergeCell ref="E44:F44"/>
    <mergeCell ref="E45:F45"/>
    <mergeCell ref="E25:F25"/>
    <mergeCell ref="E26:F26"/>
    <mergeCell ref="E27:F27"/>
    <mergeCell ref="E24:F24"/>
    <mergeCell ref="E32:F32"/>
    <mergeCell ref="E33:F33"/>
    <mergeCell ref="E29:F29"/>
    <mergeCell ref="G4:H4"/>
    <mergeCell ref="C13:E13"/>
    <mergeCell ref="G10:H11"/>
    <mergeCell ref="G13:H13"/>
    <mergeCell ref="C4:E4"/>
    <mergeCell ref="C5:E5"/>
    <mergeCell ref="C7:D7"/>
    <mergeCell ref="C11:F11"/>
    <mergeCell ref="G9:K9"/>
    <mergeCell ref="I10:K10"/>
    <mergeCell ref="I11:K11"/>
    <mergeCell ref="E9:F9"/>
    <mergeCell ref="C9:D9"/>
    <mergeCell ref="E6:F6"/>
    <mergeCell ref="I7:K8"/>
    <mergeCell ref="B23:D23"/>
    <mergeCell ref="B18:D18"/>
    <mergeCell ref="E18:H18"/>
    <mergeCell ref="G19:H19"/>
    <mergeCell ref="G20:H20"/>
    <mergeCell ref="J13:K13"/>
    <mergeCell ref="C8:D8"/>
    <mergeCell ref="C10:F10"/>
    <mergeCell ref="B2:K2"/>
    <mergeCell ref="C6:D6"/>
    <mergeCell ref="B6:B7"/>
    <mergeCell ref="E28:F28"/>
    <mergeCell ref="B17:K17"/>
    <mergeCell ref="B3:C3"/>
    <mergeCell ref="G3:H3"/>
    <mergeCell ref="G5:H6"/>
    <mergeCell ref="G7:H8"/>
    <mergeCell ref="B25:D25"/>
    <mergeCell ref="I50:K50"/>
    <mergeCell ref="I51:K51"/>
    <mergeCell ref="I41:K41"/>
    <mergeCell ref="I49:K49"/>
    <mergeCell ref="I46:K46"/>
    <mergeCell ref="I42:K42"/>
    <mergeCell ref="I48:K48"/>
    <mergeCell ref="I43:K43"/>
    <mergeCell ref="I44:K44"/>
    <mergeCell ref="G28:H28"/>
    <mergeCell ref="I45:K45"/>
    <mergeCell ref="B14:B15"/>
    <mergeCell ref="I47:K47"/>
    <mergeCell ref="B26:D26"/>
    <mergeCell ref="B27:D27"/>
    <mergeCell ref="B28:D28"/>
    <mergeCell ref="I40:K40"/>
    <mergeCell ref="I18:K19"/>
    <mergeCell ref="C14:K15"/>
    <mergeCell ref="G24:H24"/>
    <mergeCell ref="G25:H25"/>
    <mergeCell ref="G26:H26"/>
    <mergeCell ref="G27:H27"/>
    <mergeCell ref="G23:H23"/>
    <mergeCell ref="B22:D22"/>
    <mergeCell ref="E19:F19"/>
    <mergeCell ref="E20:F20"/>
    <mergeCell ref="E21:F21"/>
    <mergeCell ref="B20:D20"/>
    <mergeCell ref="B19:D19"/>
    <mergeCell ref="G21:H21"/>
    <mergeCell ref="B21:D21"/>
    <mergeCell ref="E23:F23"/>
    <mergeCell ref="E7:F7"/>
    <mergeCell ref="E8:F8"/>
    <mergeCell ref="C36:D36"/>
    <mergeCell ref="C46:D46"/>
    <mergeCell ref="E22:F22"/>
    <mergeCell ref="E30:F30"/>
    <mergeCell ref="B37:D37"/>
    <mergeCell ref="B29:D34"/>
    <mergeCell ref="E31:F31"/>
    <mergeCell ref="B24:D24"/>
    <mergeCell ref="C47:D47"/>
    <mergeCell ref="C48:D48"/>
    <mergeCell ref="B45:D45"/>
    <mergeCell ref="C44:D44"/>
    <mergeCell ref="G29:H29"/>
    <mergeCell ref="G30:H30"/>
    <mergeCell ref="G31:H31"/>
    <mergeCell ref="G32:H32"/>
    <mergeCell ref="G33:H33"/>
    <mergeCell ref="G34:H34"/>
    <mergeCell ref="G35:H35"/>
    <mergeCell ref="E36:F36"/>
    <mergeCell ref="E34:F34"/>
    <mergeCell ref="E35:F35"/>
    <mergeCell ref="G37:H37"/>
    <mergeCell ref="G38:H38"/>
    <mergeCell ref="G39:H39"/>
    <mergeCell ref="G40:H40"/>
    <mergeCell ref="G41:H41"/>
    <mergeCell ref="G42:H42"/>
    <mergeCell ref="G43:H43"/>
    <mergeCell ref="G44:H44"/>
    <mergeCell ref="G49:H49"/>
    <mergeCell ref="G50:H50"/>
    <mergeCell ref="G51:H51"/>
    <mergeCell ref="G45:H45"/>
    <mergeCell ref="G46:H46"/>
    <mergeCell ref="G47:H47"/>
    <mergeCell ref="G48:H48"/>
    <mergeCell ref="M4:P12"/>
    <mergeCell ref="M17:P25"/>
    <mergeCell ref="M28:P33"/>
    <mergeCell ref="I3:J3"/>
    <mergeCell ref="I5:K6"/>
    <mergeCell ref="I20:K39"/>
  </mergeCells>
  <dataValidations count="31">
    <dataValidation type="list" allowBlank="1" showInputMessage="1" showErrorMessage="1" sqref="B19:D19">
      <formula1>生活場所</formula1>
    </dataValidation>
    <dataValidation type="list" allowBlank="1" showInputMessage="1" showErrorMessage="1" sqref="F5">
      <formula1>"男性,女性"</formula1>
    </dataValidation>
    <dataValidation type="list" allowBlank="1" showInputMessage="1" showErrorMessage="1" sqref="C35">
      <formula1>身障手帳</formula1>
    </dataValidation>
    <dataValidation type="list" allowBlank="1" showInputMessage="1" showErrorMessage="1" sqref="C36">
      <formula1>介護認定</formula1>
    </dataValidation>
    <dataValidation type="list" allowBlank="1" showInputMessage="1" showErrorMessage="1" sqref="D35">
      <formula1>等級</formula1>
    </dataValidation>
    <dataValidation type="list" allowBlank="1" showInputMessage="1" showErrorMessage="1" sqref="C46:D46">
      <formula1>建物</formula1>
    </dataValidation>
    <dataValidation type="list" allowBlank="1" showInputMessage="1" showErrorMessage="1" sqref="C47:D48 G51:H51 G47:H47">
      <formula1>ありなし</formula1>
    </dataValidation>
    <dataValidation type="list" allowBlank="1" showInputMessage="1" showErrorMessage="1" sqref="C49:D49">
      <formula1>寝具</formula1>
    </dataValidation>
    <dataValidation type="list" allowBlank="1" showInputMessage="1" showErrorMessage="1" sqref="C50:D50">
      <formula1>トイレ</formula1>
    </dataValidation>
    <dataValidation type="list" allowBlank="1" showInputMessage="1" showErrorMessage="1" sqref="G48:H48">
      <formula1>栄養法</formula1>
    </dataValidation>
    <dataValidation type="list" allowBlank="1" showInputMessage="1" showErrorMessage="1" sqref="G49:H49">
      <formula1>食事形態</formula1>
    </dataValidation>
    <dataValidation type="list" allowBlank="1" showInputMessage="1" showErrorMessage="1" sqref="G50:H50">
      <formula1>口腔ケア</formula1>
    </dataValidation>
    <dataValidation type="list" allowBlank="1" showInputMessage="1" showErrorMessage="1" sqref="G23:H23">
      <formula1>床上支持</formula1>
    </dataValidation>
    <dataValidation type="list" allowBlank="1" showInputMessage="1" showErrorMessage="1" sqref="G24:H24 G30:H30 G26:H26">
      <formula1>持ち上げ</formula1>
    </dataValidation>
    <dataValidation type="list" allowBlank="1" showInputMessage="1" showErrorMessage="1" sqref="G25:H25 G27:H27">
      <formula1>寝返り</formula1>
    </dataValidation>
    <dataValidation type="list" allowBlank="1" showInputMessage="1" showErrorMessage="1" sqref="G28:H28">
      <formula1>移乗</formula1>
    </dataValidation>
    <dataValidation type="list" allowBlank="1" showInputMessage="1" showErrorMessage="1" sqref="G29:H29">
      <formula1>移動方法</formula1>
    </dataValidation>
    <dataValidation type="list" allowBlank="1" showInputMessage="1" showErrorMessage="1" sqref="G31:H32">
      <formula1>食事摂取</formula1>
    </dataValidation>
    <dataValidation type="list" allowBlank="1" showInputMessage="1" showErrorMessage="1" sqref="G33:H33">
      <formula1>意思伝達</formula1>
    </dataValidation>
    <dataValidation type="list" allowBlank="1" showInputMessage="1" showErrorMessage="1" sqref="G34:H34">
      <formula1>指示</formula1>
    </dataValidation>
    <dataValidation type="list" allowBlank="1" showInputMessage="1" showErrorMessage="1" sqref="G35:H35">
      <formula1>危険行動</formula1>
    </dataValidation>
    <dataValidation type="list" allowBlank="1" showInputMessage="1" showErrorMessage="1" sqref="G37:H37">
      <formula1>食事動作</formula1>
    </dataValidation>
    <dataValidation type="list" allowBlank="1" showInputMessage="1" showErrorMessage="1" sqref="G38:H38">
      <formula1>車イス移動</formula1>
    </dataValidation>
    <dataValidation type="list" allowBlank="1" showInputMessage="1" showErrorMessage="1" sqref="G39:H39">
      <formula1>整容</formula1>
    </dataValidation>
    <dataValidation type="list" allowBlank="1" showInputMessage="1" showErrorMessage="1" sqref="G41:H41">
      <formula1>入浴動作</formula1>
    </dataValidation>
    <dataValidation type="list" allowBlank="1" showInputMessage="1" showErrorMessage="1" sqref="G42:H42">
      <formula1>歩行移動</formula1>
    </dataValidation>
    <dataValidation type="list" allowBlank="1" showInputMessage="1" showErrorMessage="1" sqref="G43:H43">
      <formula1>階段昇降</formula1>
    </dataValidation>
    <dataValidation type="list" allowBlank="1" showInputMessage="1" showErrorMessage="1" sqref="G44:H44">
      <formula1>着替え動作</formula1>
    </dataValidation>
    <dataValidation type="list" allowBlank="1" showInputMessage="1" showErrorMessage="1" sqref="G45:H45">
      <formula1>排便</formula1>
    </dataValidation>
    <dataValidation type="list" allowBlank="1" showInputMessage="1" showErrorMessage="1" sqref="G46:H46">
      <formula1>排尿</formula1>
    </dataValidation>
    <dataValidation type="list" allowBlank="1" showInputMessage="1" showErrorMessage="1" sqref="G40:H40">
      <formula1>トイレ移動</formula1>
    </dataValidation>
  </dataValidations>
  <printOptions/>
  <pageMargins left="0.35" right="0.28" top="0.25" bottom="0.21" header="0.2" footer="0.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B2:AE51"/>
  <sheetViews>
    <sheetView workbookViewId="0" topLeftCell="A1">
      <selection activeCell="G40" sqref="G40:H40"/>
    </sheetView>
  </sheetViews>
  <sheetFormatPr defaultColWidth="9.00390625" defaultRowHeight="13.5"/>
  <cols>
    <col min="2" max="2" width="13.875" style="0" customWidth="1"/>
    <col min="3" max="3" width="8.75390625" style="0" customWidth="1"/>
    <col min="4" max="4" width="7.75390625" style="0" customWidth="1"/>
    <col min="5" max="5" width="7.625" style="0" customWidth="1"/>
    <col min="6" max="6" width="11.125" style="2" customWidth="1"/>
    <col min="7" max="7" width="13.375" style="0" customWidth="1"/>
    <col min="8" max="8" width="4.625" style="2" customWidth="1"/>
    <col min="9" max="9" width="14.375" style="0" customWidth="1"/>
    <col min="10" max="10" width="6.875" style="2" customWidth="1"/>
    <col min="11" max="11" width="10.25390625" style="0" customWidth="1"/>
  </cols>
  <sheetData>
    <row r="2" spans="2:16" ht="24" customHeight="1">
      <c r="B2" s="193" t="s">
        <v>83</v>
      </c>
      <c r="C2" s="193"/>
      <c r="D2" s="193"/>
      <c r="E2" s="193"/>
      <c r="F2" s="193"/>
      <c r="G2" s="193"/>
      <c r="H2" s="193"/>
      <c r="I2" s="193"/>
      <c r="J2" s="193"/>
      <c r="K2" s="193"/>
      <c r="M2" s="171" t="s">
        <v>189</v>
      </c>
      <c r="N2" s="171"/>
      <c r="O2" s="171"/>
      <c r="P2" s="171"/>
    </row>
    <row r="3" spans="2:16" ht="21" customHeight="1" thickBot="1">
      <c r="B3" s="111"/>
      <c r="C3" s="111"/>
      <c r="D3" s="10" t="s">
        <v>0</v>
      </c>
      <c r="F3" s="208" t="s">
        <v>88</v>
      </c>
      <c r="G3" s="208"/>
      <c r="H3" s="208"/>
      <c r="I3" s="203" t="s">
        <v>89</v>
      </c>
      <c r="J3" s="203"/>
      <c r="K3" s="203"/>
      <c r="M3" s="171"/>
      <c r="N3" s="171"/>
      <c r="O3" s="171"/>
      <c r="P3" s="171"/>
    </row>
    <row r="4" spans="2:16" ht="13.5" customHeight="1">
      <c r="B4" s="30" t="s">
        <v>188</v>
      </c>
      <c r="C4" s="166"/>
      <c r="D4" s="166"/>
      <c r="E4" s="166"/>
      <c r="F4" s="35" t="s">
        <v>1</v>
      </c>
      <c r="G4" s="184" t="s">
        <v>48</v>
      </c>
      <c r="H4" s="184"/>
      <c r="I4" s="12"/>
      <c r="J4" s="35" t="s">
        <v>49</v>
      </c>
      <c r="K4" s="8"/>
      <c r="M4" s="171"/>
      <c r="N4" s="171"/>
      <c r="O4" s="171"/>
      <c r="P4" s="171"/>
    </row>
    <row r="5" spans="2:15" ht="20.25" customHeight="1" thickBot="1">
      <c r="B5" s="31" t="s">
        <v>2</v>
      </c>
      <c r="C5" s="118"/>
      <c r="D5" s="118"/>
      <c r="E5" s="118"/>
      <c r="F5" s="1"/>
      <c r="G5" s="98" t="s">
        <v>50</v>
      </c>
      <c r="H5" s="98"/>
      <c r="I5" s="185"/>
      <c r="J5" s="185"/>
      <c r="K5" s="186"/>
      <c r="M5" s="14"/>
      <c r="N5" s="14"/>
      <c r="O5" s="14"/>
    </row>
    <row r="6" spans="2:16" ht="16.5" customHeight="1">
      <c r="B6" s="148" t="s">
        <v>51</v>
      </c>
      <c r="C6" s="118"/>
      <c r="D6" s="118"/>
      <c r="E6" s="118"/>
      <c r="F6" s="118"/>
      <c r="G6" s="98"/>
      <c r="H6" s="98"/>
      <c r="I6" s="185"/>
      <c r="J6" s="185"/>
      <c r="K6" s="186"/>
      <c r="M6" s="172" t="s">
        <v>190</v>
      </c>
      <c r="N6" s="173"/>
      <c r="O6" s="173"/>
      <c r="P6" s="174"/>
    </row>
    <row r="7" spans="2:16" ht="16.5" customHeight="1">
      <c r="B7" s="148"/>
      <c r="C7" s="118"/>
      <c r="D7" s="118"/>
      <c r="E7" s="118"/>
      <c r="F7" s="118"/>
      <c r="G7" s="98" t="s">
        <v>52</v>
      </c>
      <c r="H7" s="98"/>
      <c r="I7" s="185"/>
      <c r="J7" s="185"/>
      <c r="K7" s="186"/>
      <c r="M7" s="175"/>
      <c r="N7" s="176"/>
      <c r="O7" s="176"/>
      <c r="P7" s="177"/>
    </row>
    <row r="8" spans="2:16" ht="18" customHeight="1">
      <c r="B8" s="32" t="s">
        <v>80</v>
      </c>
      <c r="C8" s="118"/>
      <c r="D8" s="118"/>
      <c r="E8" s="118"/>
      <c r="F8" s="118"/>
      <c r="G8" s="98"/>
      <c r="H8" s="98"/>
      <c r="I8" s="185"/>
      <c r="J8" s="185"/>
      <c r="K8" s="186"/>
      <c r="M8" s="175"/>
      <c r="N8" s="176"/>
      <c r="O8" s="176"/>
      <c r="P8" s="177"/>
    </row>
    <row r="9" spans="2:16" ht="16.5" customHeight="1">
      <c r="B9" s="31" t="s">
        <v>3</v>
      </c>
      <c r="C9" s="118"/>
      <c r="D9" s="118"/>
      <c r="E9" s="98" t="s">
        <v>40</v>
      </c>
      <c r="F9" s="98"/>
      <c r="G9" s="159"/>
      <c r="H9" s="160"/>
      <c r="I9" s="160"/>
      <c r="J9" s="160"/>
      <c r="K9" s="161"/>
      <c r="M9" s="175"/>
      <c r="N9" s="176"/>
      <c r="O9" s="176"/>
      <c r="P9" s="177"/>
    </row>
    <row r="10" spans="2:16" ht="13.5" customHeight="1">
      <c r="B10" s="31" t="s">
        <v>6</v>
      </c>
      <c r="C10" s="118"/>
      <c r="D10" s="118"/>
      <c r="E10" s="118"/>
      <c r="F10" s="118"/>
      <c r="G10" s="98" t="s">
        <v>81</v>
      </c>
      <c r="H10" s="98"/>
      <c r="I10" s="118"/>
      <c r="J10" s="118"/>
      <c r="K10" s="119"/>
      <c r="M10" s="175"/>
      <c r="N10" s="176"/>
      <c r="O10" s="176"/>
      <c r="P10" s="177"/>
    </row>
    <row r="11" spans="2:16" ht="14.25" thickBot="1">
      <c r="B11" s="33" t="s">
        <v>22</v>
      </c>
      <c r="C11" s="145"/>
      <c r="D11" s="145"/>
      <c r="E11" s="145"/>
      <c r="F11" s="145"/>
      <c r="G11" s="165"/>
      <c r="H11" s="165"/>
      <c r="I11" s="145"/>
      <c r="J11" s="145"/>
      <c r="K11" s="146"/>
      <c r="M11" s="175"/>
      <c r="N11" s="176"/>
      <c r="O11" s="176"/>
      <c r="P11" s="177"/>
    </row>
    <row r="12" spans="2:16" ht="8.25" customHeight="1" thickBot="1">
      <c r="B12" s="3"/>
      <c r="M12" s="175"/>
      <c r="N12" s="176"/>
      <c r="O12" s="176"/>
      <c r="P12" s="177"/>
    </row>
    <row r="13" spans="2:16" ht="13.5">
      <c r="B13" s="34" t="s">
        <v>4</v>
      </c>
      <c r="C13" s="194"/>
      <c r="D13" s="195"/>
      <c r="E13" s="196"/>
      <c r="F13" s="35" t="s">
        <v>87</v>
      </c>
      <c r="G13" s="197"/>
      <c r="H13" s="198"/>
      <c r="I13" s="35" t="s">
        <v>91</v>
      </c>
      <c r="J13" s="157"/>
      <c r="K13" s="158"/>
      <c r="M13" s="175"/>
      <c r="N13" s="176"/>
      <c r="O13" s="176"/>
      <c r="P13" s="177"/>
    </row>
    <row r="14" spans="2:16" ht="13.5">
      <c r="B14" s="97" t="s">
        <v>84</v>
      </c>
      <c r="C14" s="199"/>
      <c r="D14" s="200"/>
      <c r="E14" s="98" t="s">
        <v>85</v>
      </c>
      <c r="F14" s="98"/>
      <c r="G14" s="99"/>
      <c r="H14" s="99"/>
      <c r="I14" s="98" t="s">
        <v>86</v>
      </c>
      <c r="J14" s="99"/>
      <c r="K14" s="142"/>
      <c r="M14" s="175"/>
      <c r="N14" s="176"/>
      <c r="O14" s="176"/>
      <c r="P14" s="177"/>
    </row>
    <row r="15" spans="2:16" ht="14.25" thickBot="1">
      <c r="B15" s="136"/>
      <c r="C15" s="201"/>
      <c r="D15" s="202"/>
      <c r="E15" s="165"/>
      <c r="F15" s="165"/>
      <c r="G15" s="143"/>
      <c r="H15" s="143"/>
      <c r="I15" s="165"/>
      <c r="J15" s="143"/>
      <c r="K15" s="144"/>
      <c r="M15" s="175"/>
      <c r="N15" s="176"/>
      <c r="O15" s="176"/>
      <c r="P15" s="177"/>
    </row>
    <row r="16" spans="13:16" ht="8.25" customHeight="1" thickBot="1">
      <c r="M16" s="175"/>
      <c r="N16" s="176"/>
      <c r="O16" s="176"/>
      <c r="P16" s="177"/>
    </row>
    <row r="17" spans="2:16" ht="18.75" customHeight="1" thickBot="1">
      <c r="B17" s="149" t="s">
        <v>239</v>
      </c>
      <c r="C17" s="150"/>
      <c r="D17" s="150"/>
      <c r="E17" s="150"/>
      <c r="F17" s="150"/>
      <c r="G17" s="150"/>
      <c r="H17" s="150"/>
      <c r="I17" s="150"/>
      <c r="J17" s="150"/>
      <c r="K17" s="151"/>
      <c r="M17" s="178"/>
      <c r="N17" s="179"/>
      <c r="O17" s="179"/>
      <c r="P17" s="180"/>
    </row>
    <row r="18" spans="2:11" ht="18.75" customHeight="1">
      <c r="B18" s="155" t="s">
        <v>5</v>
      </c>
      <c r="C18" s="156"/>
      <c r="D18" s="156"/>
      <c r="E18" s="156" t="s">
        <v>55</v>
      </c>
      <c r="F18" s="156"/>
      <c r="G18" s="156"/>
      <c r="H18" s="156"/>
      <c r="I18" s="204" t="s">
        <v>240</v>
      </c>
      <c r="J18" s="204"/>
      <c r="K18" s="205"/>
    </row>
    <row r="19" spans="2:11" ht="18.75" customHeight="1">
      <c r="B19" s="133"/>
      <c r="C19" s="99"/>
      <c r="D19" s="99"/>
      <c r="E19" s="132" t="s">
        <v>170</v>
      </c>
      <c r="F19" s="132"/>
      <c r="G19" s="190"/>
      <c r="H19" s="190"/>
      <c r="I19" s="206"/>
      <c r="J19" s="206"/>
      <c r="K19" s="207"/>
    </row>
    <row r="20" spans="2:11" ht="18.75" customHeight="1">
      <c r="B20" s="97" t="s">
        <v>26</v>
      </c>
      <c r="C20" s="98"/>
      <c r="D20" s="98"/>
      <c r="E20" s="132" t="s">
        <v>25</v>
      </c>
      <c r="F20" s="132"/>
      <c r="G20" s="190"/>
      <c r="H20" s="190"/>
      <c r="I20" s="118"/>
      <c r="J20" s="118"/>
      <c r="K20" s="119"/>
    </row>
    <row r="21" spans="2:11" ht="18.75" customHeight="1">
      <c r="B21" s="134"/>
      <c r="C21" s="135"/>
      <c r="D21" s="127"/>
      <c r="E21" s="132" t="s">
        <v>82</v>
      </c>
      <c r="F21" s="132"/>
      <c r="G21" s="191"/>
      <c r="H21" s="192"/>
      <c r="I21" s="118"/>
      <c r="J21" s="118"/>
      <c r="K21" s="119"/>
    </row>
    <row r="22" spans="2:31" ht="18.75" customHeight="1">
      <c r="B22" s="97" t="s">
        <v>28</v>
      </c>
      <c r="C22" s="98"/>
      <c r="D22" s="98"/>
      <c r="E22" s="181" t="s">
        <v>168</v>
      </c>
      <c r="F22" s="181"/>
      <c r="G22" s="40">
        <f>SUM(AE23:AE35)</f>
        <v>0</v>
      </c>
      <c r="H22" s="38" t="s">
        <v>202</v>
      </c>
      <c r="I22" s="118"/>
      <c r="J22" s="118"/>
      <c r="K22" s="119"/>
      <c r="AE22" s="37" t="s">
        <v>199</v>
      </c>
    </row>
    <row r="23" spans="2:31" ht="18.75" customHeight="1">
      <c r="B23" s="131"/>
      <c r="C23" s="118"/>
      <c r="D23" s="118"/>
      <c r="E23" s="96" t="s">
        <v>56</v>
      </c>
      <c r="F23" s="96"/>
      <c r="G23" s="182"/>
      <c r="H23" s="183"/>
      <c r="I23" s="118"/>
      <c r="J23" s="118"/>
      <c r="K23" s="119"/>
      <c r="AE23" s="37">
        <f>IF(G23="あり",1,"")</f>
      </c>
    </row>
    <row r="24" spans="2:31" ht="18.75" customHeight="1">
      <c r="B24" s="97" t="s">
        <v>43</v>
      </c>
      <c r="C24" s="98"/>
      <c r="D24" s="98"/>
      <c r="E24" s="167" t="s">
        <v>57</v>
      </c>
      <c r="F24" s="168"/>
      <c r="G24" s="182"/>
      <c r="H24" s="183"/>
      <c r="I24" s="118"/>
      <c r="J24" s="118"/>
      <c r="K24" s="119"/>
      <c r="AE24" s="37">
        <f>IF(G24="できない",1,"")</f>
      </c>
    </row>
    <row r="25" spans="2:31" ht="18.75" customHeight="1">
      <c r="B25" s="131"/>
      <c r="C25" s="118"/>
      <c r="D25" s="118"/>
      <c r="E25" s="96" t="s">
        <v>30</v>
      </c>
      <c r="F25" s="96"/>
      <c r="G25" s="182"/>
      <c r="H25" s="183"/>
      <c r="I25" s="118"/>
      <c r="J25" s="118"/>
      <c r="K25" s="119"/>
      <c r="AE25" s="37">
        <f>IF(G25="支持でできる",1,IF(G25="できない",2,""))</f>
      </c>
    </row>
    <row r="26" spans="2:31" ht="18.75" customHeight="1">
      <c r="B26" s="97" t="s">
        <v>44</v>
      </c>
      <c r="C26" s="98"/>
      <c r="D26" s="98"/>
      <c r="E26" s="96" t="s">
        <v>31</v>
      </c>
      <c r="F26" s="96"/>
      <c r="G26" s="182"/>
      <c r="H26" s="183"/>
      <c r="I26" s="118"/>
      <c r="J26" s="118"/>
      <c r="K26" s="119"/>
      <c r="AE26" s="37">
        <f>IF(G26="できない",1,"")</f>
      </c>
    </row>
    <row r="27" spans="2:31" ht="18.75" customHeight="1">
      <c r="B27" s="131"/>
      <c r="C27" s="118"/>
      <c r="D27" s="118"/>
      <c r="E27" s="96" t="s">
        <v>32</v>
      </c>
      <c r="F27" s="96"/>
      <c r="G27" s="182"/>
      <c r="H27" s="183"/>
      <c r="I27" s="118"/>
      <c r="J27" s="118"/>
      <c r="K27" s="119"/>
      <c r="AE27" s="37">
        <f>IF(G27="支持でできる",1,IF(G27="できない",2,""))</f>
      </c>
    </row>
    <row r="28" spans="2:31" ht="18.75" customHeight="1">
      <c r="B28" s="97" t="s">
        <v>45</v>
      </c>
      <c r="C28" s="98"/>
      <c r="D28" s="98"/>
      <c r="E28" s="96" t="s">
        <v>33</v>
      </c>
      <c r="F28" s="96"/>
      <c r="G28" s="182"/>
      <c r="H28" s="183"/>
      <c r="I28" s="118"/>
      <c r="J28" s="118"/>
      <c r="K28" s="119"/>
      <c r="AE28" s="37">
        <f>IF(G28="見守り・一部介助",1,IF(G28="できない",2,""))</f>
      </c>
    </row>
    <row r="29" spans="2:31" ht="18.75" customHeight="1">
      <c r="B29" s="131"/>
      <c r="C29" s="118"/>
      <c r="D29" s="118"/>
      <c r="E29" s="96" t="s">
        <v>34</v>
      </c>
      <c r="F29" s="96"/>
      <c r="G29" s="182"/>
      <c r="H29" s="183"/>
      <c r="I29" s="118"/>
      <c r="J29" s="118"/>
      <c r="K29" s="119"/>
      <c r="AE29" s="37">
        <f>IF(G29="介助を要する",1,"")</f>
      </c>
    </row>
    <row r="30" spans="2:31" ht="18.75" customHeight="1">
      <c r="B30" s="131"/>
      <c r="C30" s="118"/>
      <c r="D30" s="118"/>
      <c r="E30" s="96" t="s">
        <v>35</v>
      </c>
      <c r="F30" s="96"/>
      <c r="G30" s="182"/>
      <c r="H30" s="183"/>
      <c r="I30" s="118"/>
      <c r="J30" s="118"/>
      <c r="K30" s="119"/>
      <c r="AE30" s="37">
        <f>IF(G30="できない",1,"")</f>
      </c>
    </row>
    <row r="31" spans="2:31" ht="18.75" customHeight="1">
      <c r="B31" s="131"/>
      <c r="C31" s="118"/>
      <c r="D31" s="118"/>
      <c r="E31" s="96" t="s">
        <v>36</v>
      </c>
      <c r="F31" s="96"/>
      <c r="G31" s="182"/>
      <c r="H31" s="183"/>
      <c r="I31" s="118"/>
      <c r="J31" s="118"/>
      <c r="K31" s="119"/>
      <c r="AE31" s="37">
        <f>IF(G31="一部介助",1,IF(G31="全介助",2,""))</f>
      </c>
    </row>
    <row r="32" spans="2:31" ht="18.75" customHeight="1">
      <c r="B32" s="131"/>
      <c r="C32" s="118"/>
      <c r="D32" s="118"/>
      <c r="E32" s="96" t="s">
        <v>37</v>
      </c>
      <c r="F32" s="96"/>
      <c r="G32" s="182"/>
      <c r="H32" s="183"/>
      <c r="I32" s="118"/>
      <c r="J32" s="118"/>
      <c r="K32" s="119"/>
      <c r="AE32" s="37">
        <f>IF(G32="一部介助",1,IF(G32="全介助",2,""))</f>
      </c>
    </row>
    <row r="33" spans="2:31" ht="18.75" customHeight="1">
      <c r="B33" s="131"/>
      <c r="C33" s="118"/>
      <c r="D33" s="118"/>
      <c r="E33" s="162" t="s">
        <v>58</v>
      </c>
      <c r="F33" s="162"/>
      <c r="G33" s="182"/>
      <c r="H33" s="183"/>
      <c r="I33" s="118"/>
      <c r="J33" s="118"/>
      <c r="K33" s="119"/>
      <c r="AE33" s="37">
        <f>IF(G33="できるときと出来ない時がある",1,IF(G33="できない",2,""))</f>
      </c>
    </row>
    <row r="34" spans="2:31" ht="18.75" customHeight="1">
      <c r="B34" s="131"/>
      <c r="C34" s="118"/>
      <c r="D34" s="118"/>
      <c r="E34" s="101" t="s">
        <v>59</v>
      </c>
      <c r="F34" s="101"/>
      <c r="G34" s="182"/>
      <c r="H34" s="183"/>
      <c r="I34" s="118"/>
      <c r="J34" s="118"/>
      <c r="K34" s="119"/>
      <c r="AE34" s="37">
        <f>IF(G34="いいえ",1,"")</f>
      </c>
    </row>
    <row r="35" spans="2:31" ht="18.75" customHeight="1">
      <c r="B35" s="7" t="s">
        <v>7</v>
      </c>
      <c r="C35" s="36"/>
      <c r="D35" s="36"/>
      <c r="E35" s="96" t="s">
        <v>38</v>
      </c>
      <c r="F35" s="96"/>
      <c r="G35" s="182"/>
      <c r="H35" s="183"/>
      <c r="I35" s="118"/>
      <c r="J35" s="118"/>
      <c r="K35" s="119"/>
      <c r="AE35" s="37">
        <f>IF(G35="ある",1,"")</f>
      </c>
    </row>
    <row r="36" spans="2:31" ht="18.75" customHeight="1">
      <c r="B36" s="7" t="s">
        <v>23</v>
      </c>
      <c r="C36" s="126"/>
      <c r="D36" s="127"/>
      <c r="E36" s="128" t="s">
        <v>169</v>
      </c>
      <c r="F36" s="100"/>
      <c r="G36" s="46">
        <f>SUM(AE37:AE46)</f>
        <v>0</v>
      </c>
      <c r="H36" s="38" t="s">
        <v>203</v>
      </c>
      <c r="I36" s="118"/>
      <c r="J36" s="118"/>
      <c r="K36" s="119"/>
      <c r="AE36" s="37" t="s">
        <v>200</v>
      </c>
    </row>
    <row r="37" spans="2:31" ht="18.75" customHeight="1">
      <c r="B37" s="97" t="s">
        <v>60</v>
      </c>
      <c r="C37" s="98"/>
      <c r="D37" s="98"/>
      <c r="E37" s="189" t="s">
        <v>8</v>
      </c>
      <c r="F37" s="189"/>
      <c r="G37" s="182"/>
      <c r="H37" s="183"/>
      <c r="I37" s="118"/>
      <c r="J37" s="118"/>
      <c r="K37" s="119"/>
      <c r="AE37" s="37">
        <f>IF(G37="自立",10,IF(G37="一部介助",5,""))</f>
      </c>
    </row>
    <row r="38" spans="2:31" ht="18.75" customHeight="1">
      <c r="B38" s="5" t="s">
        <v>62</v>
      </c>
      <c r="C38" s="36"/>
      <c r="D38" s="36" t="s">
        <v>63</v>
      </c>
      <c r="E38" s="189" t="s">
        <v>61</v>
      </c>
      <c r="F38" s="189"/>
      <c r="G38" s="182"/>
      <c r="H38" s="183"/>
      <c r="I38" s="118"/>
      <c r="J38" s="118"/>
      <c r="K38" s="119"/>
      <c r="AE38" s="37">
        <f>IF(G38="自立",15,IF(G38="一部介助",10,IF(G38="全介助",5,"")))</f>
      </c>
    </row>
    <row r="39" spans="2:31" ht="18.75" customHeight="1">
      <c r="B39" s="5" t="s">
        <v>9</v>
      </c>
      <c r="C39" s="36"/>
      <c r="D39" s="36" t="s">
        <v>63</v>
      </c>
      <c r="E39" s="189" t="s">
        <v>10</v>
      </c>
      <c r="F39" s="189"/>
      <c r="G39" s="182"/>
      <c r="H39" s="183"/>
      <c r="I39" s="118"/>
      <c r="J39" s="118"/>
      <c r="K39" s="119"/>
      <c r="AE39" s="37">
        <f>IF(G39="自立",5,"")</f>
      </c>
    </row>
    <row r="40" spans="2:31" ht="18.75" customHeight="1">
      <c r="B40" s="5" t="s">
        <v>66</v>
      </c>
      <c r="C40" s="36"/>
      <c r="D40" s="36" t="s">
        <v>63</v>
      </c>
      <c r="E40" s="189" t="s">
        <v>64</v>
      </c>
      <c r="F40" s="189"/>
      <c r="G40" s="182"/>
      <c r="H40" s="183"/>
      <c r="I40" s="98" t="s">
        <v>65</v>
      </c>
      <c r="J40" s="98"/>
      <c r="K40" s="137"/>
      <c r="AE40" s="37">
        <f>IF(G40="自立",10,IF(G40="一部介助",5,IF(G40="全介助",0,"")))</f>
      </c>
    </row>
    <row r="41" spans="2:31" ht="18.75" customHeight="1">
      <c r="B41" s="5" t="s">
        <v>11</v>
      </c>
      <c r="C41" s="36"/>
      <c r="D41" s="36" t="s">
        <v>63</v>
      </c>
      <c r="E41" s="189" t="s">
        <v>12</v>
      </c>
      <c r="F41" s="189"/>
      <c r="G41" s="182"/>
      <c r="H41" s="183"/>
      <c r="I41" s="118"/>
      <c r="J41" s="118"/>
      <c r="K41" s="119"/>
      <c r="AE41" s="37">
        <f>IF(G41="自立",5,"")</f>
      </c>
    </row>
    <row r="42" spans="2:31" ht="18.75" customHeight="1">
      <c r="B42" s="5" t="s">
        <v>68</v>
      </c>
      <c r="C42" s="36"/>
      <c r="D42" s="36" t="s">
        <v>63</v>
      </c>
      <c r="E42" s="189" t="s">
        <v>13</v>
      </c>
      <c r="F42" s="189"/>
      <c r="G42" s="182"/>
      <c r="H42" s="183"/>
      <c r="I42" s="98" t="s">
        <v>67</v>
      </c>
      <c r="J42" s="98"/>
      <c r="K42" s="137"/>
      <c r="AE42" s="37">
        <f>IF(G42="自立歩行",15,IF(G42="介助歩行",10,IF(G42="歩行不可・車イス自走",5,IF(G42="全介助",0,""))))</f>
      </c>
    </row>
    <row r="43" spans="2:31" ht="18.75" customHeight="1">
      <c r="B43" s="5" t="s">
        <v>69</v>
      </c>
      <c r="C43" s="36"/>
      <c r="D43" s="36" t="s">
        <v>63</v>
      </c>
      <c r="E43" s="189" t="s">
        <v>29</v>
      </c>
      <c r="F43" s="189"/>
      <c r="G43" s="182"/>
      <c r="H43" s="183"/>
      <c r="I43" s="118"/>
      <c r="J43" s="118"/>
      <c r="K43" s="119"/>
      <c r="AE43" s="37">
        <f>IF(G43="自立",10,IF(G43="一部介助",5,IF(G43="不能",0,"")))</f>
      </c>
    </row>
    <row r="44" spans="2:31" ht="18.75" customHeight="1">
      <c r="B44" s="5" t="s">
        <v>39</v>
      </c>
      <c r="C44" s="99"/>
      <c r="D44" s="99"/>
      <c r="E44" s="189" t="s">
        <v>16</v>
      </c>
      <c r="F44" s="189"/>
      <c r="G44" s="182"/>
      <c r="H44" s="183"/>
      <c r="I44" s="98" t="s">
        <v>46</v>
      </c>
      <c r="J44" s="98"/>
      <c r="K44" s="137"/>
      <c r="AE44" s="37">
        <f>IF(G44="自立",10,IF(G44="一部介助",5,IF(G44="不能",0,"")))</f>
      </c>
    </row>
    <row r="45" spans="2:31" ht="18.75" customHeight="1">
      <c r="B45" s="97" t="s">
        <v>14</v>
      </c>
      <c r="C45" s="98"/>
      <c r="D45" s="98"/>
      <c r="E45" s="189" t="s">
        <v>17</v>
      </c>
      <c r="F45" s="189"/>
      <c r="G45" s="182"/>
      <c r="H45" s="183"/>
      <c r="I45" s="118"/>
      <c r="J45" s="118"/>
      <c r="K45" s="119"/>
      <c r="AE45" s="37">
        <f>IF(G45="失禁なし",10,IF(G45="時に失禁あり",5,IF(G45="便意なし",0,"")))</f>
      </c>
    </row>
    <row r="46" spans="2:31" ht="18.75" customHeight="1">
      <c r="B46" s="7" t="s">
        <v>24</v>
      </c>
      <c r="C46" s="120"/>
      <c r="D46" s="121"/>
      <c r="E46" s="189" t="s">
        <v>19</v>
      </c>
      <c r="F46" s="189"/>
      <c r="G46" s="182"/>
      <c r="H46" s="183"/>
      <c r="I46" s="98" t="s">
        <v>70</v>
      </c>
      <c r="J46" s="98"/>
      <c r="K46" s="137"/>
      <c r="AE46" s="37">
        <f>IF(G46="失禁なし",10,IF(G46="時に失禁あり",5,IF(G46="便意なし",0,"")))</f>
      </c>
    </row>
    <row r="47" spans="2:11" ht="18.75" customHeight="1">
      <c r="B47" s="7" t="s">
        <v>15</v>
      </c>
      <c r="C47" s="120"/>
      <c r="D47" s="121"/>
      <c r="E47" s="132" t="s">
        <v>71</v>
      </c>
      <c r="F47" s="132"/>
      <c r="G47" s="182"/>
      <c r="H47" s="183"/>
      <c r="I47" s="118"/>
      <c r="J47" s="118"/>
      <c r="K47" s="119"/>
    </row>
    <row r="48" spans="2:11" ht="18.75" customHeight="1">
      <c r="B48" s="7" t="s">
        <v>27</v>
      </c>
      <c r="C48" s="120"/>
      <c r="D48" s="121"/>
      <c r="E48" s="132" t="s">
        <v>20</v>
      </c>
      <c r="F48" s="132"/>
      <c r="G48" s="182"/>
      <c r="H48" s="183"/>
      <c r="I48" s="98" t="s">
        <v>72</v>
      </c>
      <c r="J48" s="98"/>
      <c r="K48" s="137"/>
    </row>
    <row r="49" spans="2:11" ht="18.75" customHeight="1">
      <c r="B49" s="7" t="s">
        <v>18</v>
      </c>
      <c r="C49" s="120"/>
      <c r="D49" s="121"/>
      <c r="E49" s="132" t="s">
        <v>21</v>
      </c>
      <c r="F49" s="132"/>
      <c r="G49" s="182"/>
      <c r="H49" s="183"/>
      <c r="I49" s="118"/>
      <c r="J49" s="118"/>
      <c r="K49" s="119"/>
    </row>
    <row r="50" spans="2:11" ht="18.75" customHeight="1">
      <c r="B50" s="7" t="s">
        <v>78</v>
      </c>
      <c r="C50" s="120"/>
      <c r="D50" s="121"/>
      <c r="E50" s="132" t="s">
        <v>47</v>
      </c>
      <c r="F50" s="132"/>
      <c r="G50" s="182"/>
      <c r="H50" s="183"/>
      <c r="I50" s="98" t="s">
        <v>46</v>
      </c>
      <c r="J50" s="98"/>
      <c r="K50" s="137"/>
    </row>
    <row r="51" spans="2:11" ht="18.75" customHeight="1" thickBot="1">
      <c r="B51" s="6" t="s">
        <v>39</v>
      </c>
      <c r="C51" s="143"/>
      <c r="D51" s="143"/>
      <c r="E51" s="170" t="s">
        <v>73</v>
      </c>
      <c r="F51" s="170"/>
      <c r="G51" s="187"/>
      <c r="H51" s="188"/>
      <c r="I51" s="145"/>
      <c r="J51" s="145"/>
      <c r="K51" s="146"/>
    </row>
    <row r="52" ht="18.75" customHeight="1"/>
    <row r="53" ht="18.75" customHeight="1"/>
    <row r="54" ht="18.75" customHeight="1"/>
    <row r="55" ht="18.75" customHeight="1"/>
  </sheetData>
  <mergeCells count="139">
    <mergeCell ref="I7:K8"/>
    <mergeCell ref="G10:H11"/>
    <mergeCell ref="E9:F9"/>
    <mergeCell ref="C4:E4"/>
    <mergeCell ref="I10:K10"/>
    <mergeCell ref="G7:H8"/>
    <mergeCell ref="G9:K9"/>
    <mergeCell ref="C9:D9"/>
    <mergeCell ref="C10:F10"/>
    <mergeCell ref="I3:K3"/>
    <mergeCell ref="B45:D45"/>
    <mergeCell ref="B14:B15"/>
    <mergeCell ref="I18:K19"/>
    <mergeCell ref="B25:D25"/>
    <mergeCell ref="B17:K17"/>
    <mergeCell ref="B3:C3"/>
    <mergeCell ref="G5:H6"/>
    <mergeCell ref="F3:H3"/>
    <mergeCell ref="G14:H15"/>
    <mergeCell ref="E43:F43"/>
    <mergeCell ref="E44:F44"/>
    <mergeCell ref="I11:K11"/>
    <mergeCell ref="J13:K13"/>
    <mergeCell ref="I14:I15"/>
    <mergeCell ref="J14:K15"/>
    <mergeCell ref="G13:H13"/>
    <mergeCell ref="E14:F15"/>
    <mergeCell ref="C11:F11"/>
    <mergeCell ref="C14:D15"/>
    <mergeCell ref="I47:K47"/>
    <mergeCell ref="B28:D28"/>
    <mergeCell ref="I40:K40"/>
    <mergeCell ref="E29:F29"/>
    <mergeCell ref="E30:F30"/>
    <mergeCell ref="B37:D37"/>
    <mergeCell ref="E35:F35"/>
    <mergeCell ref="E36:F36"/>
    <mergeCell ref="G40:H40"/>
    <mergeCell ref="E42:F42"/>
    <mergeCell ref="I50:K50"/>
    <mergeCell ref="I51:K51"/>
    <mergeCell ref="I41:K41"/>
    <mergeCell ref="I49:K49"/>
    <mergeCell ref="I46:K46"/>
    <mergeCell ref="I42:K42"/>
    <mergeCell ref="I48:K48"/>
    <mergeCell ref="I43:K43"/>
    <mergeCell ref="I44:K44"/>
    <mergeCell ref="I45:K45"/>
    <mergeCell ref="G21:H21"/>
    <mergeCell ref="G23:H23"/>
    <mergeCell ref="B2:K2"/>
    <mergeCell ref="C6:D6"/>
    <mergeCell ref="B6:B7"/>
    <mergeCell ref="G20:H20"/>
    <mergeCell ref="E7:F7"/>
    <mergeCell ref="E8:F8"/>
    <mergeCell ref="C13:E13"/>
    <mergeCell ref="B18:D18"/>
    <mergeCell ref="E18:H18"/>
    <mergeCell ref="G19:H19"/>
    <mergeCell ref="E19:F19"/>
    <mergeCell ref="E20:F20"/>
    <mergeCell ref="B24:D24"/>
    <mergeCell ref="B20:D20"/>
    <mergeCell ref="B19:D19"/>
    <mergeCell ref="E24:F24"/>
    <mergeCell ref="E23:F23"/>
    <mergeCell ref="B22:D22"/>
    <mergeCell ref="B23:D23"/>
    <mergeCell ref="E21:F21"/>
    <mergeCell ref="B26:D26"/>
    <mergeCell ref="B27:D27"/>
    <mergeCell ref="E33:F33"/>
    <mergeCell ref="E34:F34"/>
    <mergeCell ref="B29:D34"/>
    <mergeCell ref="E28:F28"/>
    <mergeCell ref="C51:D51"/>
    <mergeCell ref="C49:D49"/>
    <mergeCell ref="C50:D50"/>
    <mergeCell ref="E46:F46"/>
    <mergeCell ref="E47:F47"/>
    <mergeCell ref="E48:F48"/>
    <mergeCell ref="I20:K39"/>
    <mergeCell ref="B21:D21"/>
    <mergeCell ref="E45:F45"/>
    <mergeCell ref="E37:F37"/>
    <mergeCell ref="E38:F38"/>
    <mergeCell ref="E39:F39"/>
    <mergeCell ref="E40:F40"/>
    <mergeCell ref="E41:F41"/>
    <mergeCell ref="G39:H39"/>
    <mergeCell ref="G37:H37"/>
    <mergeCell ref="G50:H50"/>
    <mergeCell ref="G51:H51"/>
    <mergeCell ref="C36:D36"/>
    <mergeCell ref="C46:D46"/>
    <mergeCell ref="C47:D47"/>
    <mergeCell ref="C48:D48"/>
    <mergeCell ref="C44:D44"/>
    <mergeCell ref="E49:F49"/>
    <mergeCell ref="E50:F50"/>
    <mergeCell ref="E51:F51"/>
    <mergeCell ref="G38:H38"/>
    <mergeCell ref="G48:H48"/>
    <mergeCell ref="G49:H49"/>
    <mergeCell ref="G45:H45"/>
    <mergeCell ref="G46:H46"/>
    <mergeCell ref="G47:H47"/>
    <mergeCell ref="G24:H24"/>
    <mergeCell ref="G25:H25"/>
    <mergeCell ref="G35:H35"/>
    <mergeCell ref="G44:H44"/>
    <mergeCell ref="G33:H33"/>
    <mergeCell ref="G34:H34"/>
    <mergeCell ref="G28:H28"/>
    <mergeCell ref="G41:H41"/>
    <mergeCell ref="G42:H42"/>
    <mergeCell ref="G43:H43"/>
    <mergeCell ref="E25:F25"/>
    <mergeCell ref="E26:F26"/>
    <mergeCell ref="G32:H32"/>
    <mergeCell ref="E27:F27"/>
    <mergeCell ref="E31:F31"/>
    <mergeCell ref="E32:F32"/>
    <mergeCell ref="G30:H30"/>
    <mergeCell ref="G31:H31"/>
    <mergeCell ref="G26:H26"/>
    <mergeCell ref="G27:H27"/>
    <mergeCell ref="M2:P4"/>
    <mergeCell ref="M6:P17"/>
    <mergeCell ref="E22:F22"/>
    <mergeCell ref="G29:H29"/>
    <mergeCell ref="C5:E5"/>
    <mergeCell ref="G4:H4"/>
    <mergeCell ref="C7:D7"/>
    <mergeCell ref="C8:D8"/>
    <mergeCell ref="I5:K6"/>
    <mergeCell ref="E6:F6"/>
  </mergeCells>
  <dataValidations count="33">
    <dataValidation type="list" allowBlank="1" showInputMessage="1" showErrorMessage="1" sqref="B19:D19">
      <formula1>生活場所</formula1>
    </dataValidation>
    <dataValidation type="list" allowBlank="1" showInputMessage="1" showErrorMessage="1" sqref="F5">
      <formula1>"男性,女性"</formula1>
    </dataValidation>
    <dataValidation type="list" allowBlank="1" showInputMessage="1" showErrorMessage="1" sqref="G13:H13">
      <formula1>診断名</formula1>
    </dataValidation>
    <dataValidation type="list" allowBlank="1" showInputMessage="1" showErrorMessage="1" sqref="C14:D15">
      <formula1>急性期</formula1>
    </dataValidation>
    <dataValidation type="list" allowBlank="1" showInputMessage="1" showErrorMessage="1" sqref="C35">
      <formula1>身障手帳</formula1>
    </dataValidation>
    <dataValidation type="list" allowBlank="1" showInputMessage="1" showErrorMessage="1" sqref="D35">
      <formula1>等級</formula1>
    </dataValidation>
    <dataValidation type="list" allowBlank="1" showInputMessage="1" showErrorMessage="1" sqref="C36:D36">
      <formula1>介護認定</formula1>
    </dataValidation>
    <dataValidation type="list" allowBlank="1" showInputMessage="1" showErrorMessage="1" sqref="C46:D46">
      <formula1>建物</formula1>
    </dataValidation>
    <dataValidation type="list" allowBlank="1" showInputMessage="1" showErrorMessage="1" sqref="C47:D48 G47:H47 G51:H51">
      <formula1>ありなし</formula1>
    </dataValidation>
    <dataValidation type="list" allowBlank="1" showInputMessage="1" showErrorMessage="1" sqref="C49:D49">
      <formula1>寝具</formula1>
    </dataValidation>
    <dataValidation type="list" allowBlank="1" showInputMessage="1" showErrorMessage="1" sqref="C50:D50">
      <formula1>トイレ</formula1>
    </dataValidation>
    <dataValidation type="list" allowBlank="1" showInputMessage="1" showErrorMessage="1" sqref="G48:H48">
      <formula1>栄養法</formula1>
    </dataValidation>
    <dataValidation type="list" allowBlank="1" showInputMessage="1" showErrorMessage="1" sqref="G49:H49">
      <formula1>食事形態</formula1>
    </dataValidation>
    <dataValidation type="list" allowBlank="1" showInputMessage="1" showErrorMessage="1" sqref="G50:H50">
      <formula1>口腔ケア</formula1>
    </dataValidation>
    <dataValidation type="list" allowBlank="1" showInputMessage="1" showErrorMessage="1" sqref="G35:H35">
      <formula1>危険行動</formula1>
    </dataValidation>
    <dataValidation type="list" allowBlank="1" showInputMessage="1" showErrorMessage="1" sqref="G34:H34">
      <formula1>指示</formula1>
    </dataValidation>
    <dataValidation type="list" allowBlank="1" showInputMessage="1" showErrorMessage="1" sqref="G33:H33">
      <formula1>意思伝達</formula1>
    </dataValidation>
    <dataValidation type="list" allowBlank="1" showInputMessage="1" showErrorMessage="1" sqref="G31:H32">
      <formula1>食事摂取</formula1>
    </dataValidation>
    <dataValidation type="list" allowBlank="1" showInputMessage="1" showErrorMessage="1" sqref="G29:H29">
      <formula1>移動方法</formula1>
    </dataValidation>
    <dataValidation type="list" allowBlank="1" showInputMessage="1" showErrorMessage="1" sqref="G28:H28">
      <formula1>移乗</formula1>
    </dataValidation>
    <dataValidation type="list" allowBlank="1" showInputMessage="1" showErrorMessage="1" sqref="G25:H25 G27:H27">
      <formula1>寝返り</formula1>
    </dataValidation>
    <dataValidation type="list" allowBlank="1" showInputMessage="1" showErrorMessage="1" sqref="G24:H24 G26:H26 G30:H30">
      <formula1>持ち上げ</formula1>
    </dataValidation>
    <dataValidation type="list" allowBlank="1" showInputMessage="1" showErrorMessage="1" sqref="G23:H23">
      <formula1>床上支持</formula1>
    </dataValidation>
    <dataValidation type="list" allowBlank="1" showInputMessage="1" showErrorMessage="1" sqref="G46:H46">
      <formula1>排尿</formula1>
    </dataValidation>
    <dataValidation type="list" allowBlank="1" showInputMessage="1" showErrorMessage="1" sqref="G45:H45">
      <formula1>排便</formula1>
    </dataValidation>
    <dataValidation type="list" allowBlank="1" showInputMessage="1" showErrorMessage="1" sqref="G44:H44">
      <formula1>着替え動作</formula1>
    </dataValidation>
    <dataValidation type="list" allowBlank="1" showInputMessage="1" showErrorMessage="1" sqref="G43:H43">
      <formula1>階段昇降</formula1>
    </dataValidation>
    <dataValidation type="list" allowBlank="1" showInputMessage="1" showErrorMessage="1" sqref="G42:H42">
      <formula1>歩行移動</formula1>
    </dataValidation>
    <dataValidation type="list" allowBlank="1" showInputMessage="1" showErrorMessage="1" sqref="G41:H41">
      <formula1>入浴動作</formula1>
    </dataValidation>
    <dataValidation type="list" allowBlank="1" showInputMessage="1" showErrorMessage="1" sqref="G39:H39">
      <formula1>整容</formula1>
    </dataValidation>
    <dataValidation type="list" allowBlank="1" showInputMessage="1" showErrorMessage="1" sqref="G38:H38">
      <formula1>車イス移動</formula1>
    </dataValidation>
    <dataValidation type="list" allowBlank="1" showInputMessage="1" showErrorMessage="1" sqref="G37:H37">
      <formula1>食事動作</formula1>
    </dataValidation>
    <dataValidation type="list" allowBlank="1" showInputMessage="1" showErrorMessage="1" sqref="G40:H40">
      <formula1>トイレ移動</formula1>
    </dataValidation>
  </dataValidations>
  <printOptions/>
  <pageMargins left="0.35" right="0.28" top="0.23" bottom="0.21" header="0.2" footer="0.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N32"/>
  <sheetViews>
    <sheetView workbookViewId="0" topLeftCell="A1">
      <selection activeCell="H2" sqref="H2:H3"/>
    </sheetView>
  </sheetViews>
  <sheetFormatPr defaultColWidth="9.00390625" defaultRowHeight="13.5"/>
  <cols>
    <col min="1" max="1" width="23.125" style="2" customWidth="1"/>
    <col min="4" max="4" width="9.00390625" style="2" customWidth="1"/>
    <col min="10" max="10" width="13.875" style="0" customWidth="1"/>
  </cols>
  <sheetData>
    <row r="1" spans="1:14" ht="13.5">
      <c r="A1" s="11" t="s">
        <v>5</v>
      </c>
      <c r="B1" s="13" t="s">
        <v>96</v>
      </c>
      <c r="C1" s="13" t="s">
        <v>23</v>
      </c>
      <c r="D1" s="11" t="s">
        <v>113</v>
      </c>
      <c r="E1" s="13" t="s">
        <v>24</v>
      </c>
      <c r="F1" s="13" t="s">
        <v>125</v>
      </c>
      <c r="G1" s="13" t="s">
        <v>18</v>
      </c>
      <c r="H1" s="13" t="s">
        <v>126</v>
      </c>
      <c r="I1" s="13" t="s">
        <v>141</v>
      </c>
      <c r="J1" s="13" t="s">
        <v>148</v>
      </c>
      <c r="K1" s="13" t="s">
        <v>20</v>
      </c>
      <c r="L1" s="13" t="s">
        <v>153</v>
      </c>
      <c r="M1" s="13" t="s">
        <v>154</v>
      </c>
      <c r="N1" s="13" t="s">
        <v>47</v>
      </c>
    </row>
    <row r="2" spans="1:14" ht="27">
      <c r="A2" s="2" t="s">
        <v>94</v>
      </c>
      <c r="B2" t="s">
        <v>97</v>
      </c>
      <c r="C2" t="s">
        <v>98</v>
      </c>
      <c r="D2" s="2" t="s">
        <v>114</v>
      </c>
      <c r="E2" t="s">
        <v>127</v>
      </c>
      <c r="F2" t="s">
        <v>128</v>
      </c>
      <c r="G2" t="s">
        <v>129</v>
      </c>
      <c r="H2" t="s">
        <v>130</v>
      </c>
      <c r="I2" t="s">
        <v>142</v>
      </c>
      <c r="J2" s="14" t="s">
        <v>152</v>
      </c>
      <c r="K2" t="s">
        <v>155</v>
      </c>
      <c r="L2" t="s">
        <v>156</v>
      </c>
      <c r="M2" t="s">
        <v>157</v>
      </c>
      <c r="N2" t="s">
        <v>165</v>
      </c>
    </row>
    <row r="3" spans="1:14" ht="13.5">
      <c r="A3" s="2" t="s">
        <v>140</v>
      </c>
      <c r="B3" t="s">
        <v>99</v>
      </c>
      <c r="C3" t="s">
        <v>100</v>
      </c>
      <c r="D3" s="2" t="s">
        <v>115</v>
      </c>
      <c r="E3" t="s">
        <v>131</v>
      </c>
      <c r="F3" t="s">
        <v>132</v>
      </c>
      <c r="G3" t="s">
        <v>133</v>
      </c>
      <c r="H3" t="s">
        <v>134</v>
      </c>
      <c r="I3" t="s">
        <v>143</v>
      </c>
      <c r="J3" t="s">
        <v>149</v>
      </c>
      <c r="K3" t="s">
        <v>158</v>
      </c>
      <c r="L3" t="s">
        <v>159</v>
      </c>
      <c r="M3" t="s">
        <v>160</v>
      </c>
      <c r="N3" t="s">
        <v>166</v>
      </c>
    </row>
    <row r="4" spans="1:14" ht="13.5">
      <c r="A4" s="2" t="s">
        <v>92</v>
      </c>
      <c r="B4" t="s">
        <v>101</v>
      </c>
      <c r="C4" t="s">
        <v>102</v>
      </c>
      <c r="D4" s="2" t="s">
        <v>116</v>
      </c>
      <c r="E4" t="s">
        <v>135</v>
      </c>
      <c r="I4" t="s">
        <v>144</v>
      </c>
      <c r="J4" t="s">
        <v>150</v>
      </c>
      <c r="K4" t="s">
        <v>161</v>
      </c>
      <c r="L4" t="s">
        <v>162</v>
      </c>
      <c r="M4" t="s">
        <v>163</v>
      </c>
      <c r="N4" t="s">
        <v>167</v>
      </c>
    </row>
    <row r="5" spans="1:12" ht="13.5">
      <c r="A5" s="2" t="s">
        <v>95</v>
      </c>
      <c r="B5" t="s">
        <v>103</v>
      </c>
      <c r="C5" t="s">
        <v>104</v>
      </c>
      <c r="D5" s="2" t="s">
        <v>117</v>
      </c>
      <c r="E5" t="s">
        <v>136</v>
      </c>
      <c r="I5" t="s">
        <v>145</v>
      </c>
      <c r="J5" t="s">
        <v>151</v>
      </c>
      <c r="L5" t="s">
        <v>164</v>
      </c>
    </row>
    <row r="6" spans="1:9" ht="13.5">
      <c r="A6" s="2" t="s">
        <v>93</v>
      </c>
      <c r="B6" t="s">
        <v>105</v>
      </c>
      <c r="C6" t="s">
        <v>106</v>
      </c>
      <c r="D6" s="2" t="s">
        <v>118</v>
      </c>
      <c r="E6" t="s">
        <v>137</v>
      </c>
      <c r="I6" t="s">
        <v>146</v>
      </c>
    </row>
    <row r="7" spans="2:9" ht="13.5">
      <c r="B7" t="s">
        <v>107</v>
      </c>
      <c r="C7" t="s">
        <v>108</v>
      </c>
      <c r="D7" s="2" t="s">
        <v>119</v>
      </c>
      <c r="E7" t="s">
        <v>138</v>
      </c>
      <c r="I7" t="s">
        <v>147</v>
      </c>
    </row>
    <row r="8" spans="3:5" ht="13.5">
      <c r="C8" t="s">
        <v>109</v>
      </c>
      <c r="D8" s="2" t="s">
        <v>120</v>
      </c>
      <c r="E8" t="s">
        <v>139</v>
      </c>
    </row>
    <row r="9" spans="3:4" ht="13.5">
      <c r="C9" t="s">
        <v>110</v>
      </c>
      <c r="D9" s="2" t="s">
        <v>121</v>
      </c>
    </row>
    <row r="10" spans="3:4" ht="13.5">
      <c r="C10" t="s">
        <v>107</v>
      </c>
      <c r="D10" s="2" t="s">
        <v>122</v>
      </c>
    </row>
    <row r="11" spans="3:4" ht="13.5">
      <c r="C11" t="s">
        <v>111</v>
      </c>
      <c r="D11" s="2" t="s">
        <v>123</v>
      </c>
    </row>
    <row r="12" spans="3:4" ht="13.5">
      <c r="C12" t="s">
        <v>112</v>
      </c>
      <c r="D12" s="2" t="s">
        <v>124</v>
      </c>
    </row>
    <row r="13" ht="13.5">
      <c r="C13" t="s">
        <v>105</v>
      </c>
    </row>
    <row r="15" ht="13.5">
      <c r="A15" s="2" t="s">
        <v>172</v>
      </c>
    </row>
    <row r="16" spans="1:13" ht="42">
      <c r="A16" s="15" t="s">
        <v>56</v>
      </c>
      <c r="B16" s="18" t="s">
        <v>90</v>
      </c>
      <c r="C16" s="15" t="s">
        <v>30</v>
      </c>
      <c r="D16" s="15" t="s">
        <v>31</v>
      </c>
      <c r="E16" s="15" t="s">
        <v>32</v>
      </c>
      <c r="F16" s="15" t="s">
        <v>33</v>
      </c>
      <c r="G16" s="15" t="s">
        <v>34</v>
      </c>
      <c r="H16" s="15" t="s">
        <v>35</v>
      </c>
      <c r="I16" s="15" t="s">
        <v>36</v>
      </c>
      <c r="J16" s="15" t="s">
        <v>37</v>
      </c>
      <c r="K16" s="17" t="s">
        <v>58</v>
      </c>
      <c r="L16" s="16" t="s">
        <v>59</v>
      </c>
      <c r="M16" s="15" t="s">
        <v>38</v>
      </c>
    </row>
    <row r="17" spans="1:14" ht="13.5" customHeight="1">
      <c r="A17" s="2" t="s">
        <v>173</v>
      </c>
      <c r="B17" s="20" t="s">
        <v>185</v>
      </c>
      <c r="C17" t="s">
        <v>175</v>
      </c>
      <c r="D17" s="2" t="s">
        <v>175</v>
      </c>
      <c r="E17" t="s">
        <v>175</v>
      </c>
      <c r="F17" t="s">
        <v>175</v>
      </c>
      <c r="G17" t="s">
        <v>179</v>
      </c>
      <c r="H17" t="s">
        <v>175</v>
      </c>
      <c r="I17" t="s">
        <v>181</v>
      </c>
      <c r="J17" t="s">
        <v>181</v>
      </c>
      <c r="K17" t="s">
        <v>175</v>
      </c>
      <c r="L17" t="s">
        <v>187</v>
      </c>
      <c r="M17" t="s">
        <v>183</v>
      </c>
      <c r="N17">
        <v>0</v>
      </c>
    </row>
    <row r="18" spans="1:14" ht="13.5">
      <c r="A18" s="2" t="s">
        <v>174</v>
      </c>
      <c r="B18" s="21" t="s">
        <v>186</v>
      </c>
      <c r="C18" t="s">
        <v>177</v>
      </c>
      <c r="D18" s="2" t="s">
        <v>176</v>
      </c>
      <c r="E18" t="s">
        <v>177</v>
      </c>
      <c r="F18" t="s">
        <v>178</v>
      </c>
      <c r="G18" t="s">
        <v>180</v>
      </c>
      <c r="H18" t="s">
        <v>176</v>
      </c>
      <c r="I18" t="s">
        <v>166</v>
      </c>
      <c r="J18" t="s">
        <v>166</v>
      </c>
      <c r="K18" t="s">
        <v>191</v>
      </c>
      <c r="L18" t="s">
        <v>182</v>
      </c>
      <c r="M18" t="s">
        <v>184</v>
      </c>
      <c r="N18">
        <v>1</v>
      </c>
    </row>
    <row r="19" spans="2:14" ht="13.5">
      <c r="B19" s="19"/>
      <c r="C19" t="s">
        <v>176</v>
      </c>
      <c r="E19" t="s">
        <v>176</v>
      </c>
      <c r="F19" t="s">
        <v>176</v>
      </c>
      <c r="I19" t="s">
        <v>167</v>
      </c>
      <c r="J19" t="s">
        <v>167</v>
      </c>
      <c r="K19" t="s">
        <v>176</v>
      </c>
      <c r="N19">
        <v>2</v>
      </c>
    </row>
    <row r="20" ht="13.5">
      <c r="B20" s="19"/>
    </row>
    <row r="21" ht="13.5">
      <c r="B21" s="19"/>
    </row>
    <row r="22" spans="1:2" ht="13.5">
      <c r="A22" s="27" t="s">
        <v>76</v>
      </c>
      <c r="B22" s="26"/>
    </row>
    <row r="23" spans="1:10" ht="40.5" customHeight="1">
      <c r="A23" s="24" t="s">
        <v>8</v>
      </c>
      <c r="B23" s="25" t="s">
        <v>61</v>
      </c>
      <c r="C23" s="24" t="s">
        <v>10</v>
      </c>
      <c r="D23" s="24" t="s">
        <v>64</v>
      </c>
      <c r="E23" s="24" t="s">
        <v>12</v>
      </c>
      <c r="F23" s="24" t="s">
        <v>13</v>
      </c>
      <c r="G23" s="24" t="s">
        <v>29</v>
      </c>
      <c r="H23" s="24" t="s">
        <v>16</v>
      </c>
      <c r="I23" s="24" t="s">
        <v>17</v>
      </c>
      <c r="J23" s="24" t="s">
        <v>19</v>
      </c>
    </row>
    <row r="24" spans="1:10" ht="13.5">
      <c r="A24" s="2" t="s">
        <v>165</v>
      </c>
      <c r="B24" s="28" t="s">
        <v>165</v>
      </c>
      <c r="C24" t="s">
        <v>165</v>
      </c>
      <c r="D24" s="2" t="s">
        <v>165</v>
      </c>
      <c r="E24" t="s">
        <v>165</v>
      </c>
      <c r="F24" t="s">
        <v>193</v>
      </c>
      <c r="G24" t="s">
        <v>165</v>
      </c>
      <c r="H24" t="s">
        <v>165</v>
      </c>
      <c r="I24" t="s">
        <v>195</v>
      </c>
      <c r="J24" t="s">
        <v>195</v>
      </c>
    </row>
    <row r="25" spans="1:10" ht="13.5">
      <c r="A25" s="2" t="s">
        <v>166</v>
      </c>
      <c r="B25" s="28" t="s">
        <v>166</v>
      </c>
      <c r="C25" t="s">
        <v>167</v>
      </c>
      <c r="D25" s="2" t="s">
        <v>166</v>
      </c>
      <c r="E25" t="s">
        <v>167</v>
      </c>
      <c r="F25" t="s">
        <v>194</v>
      </c>
      <c r="G25" t="s">
        <v>166</v>
      </c>
      <c r="H25" t="s">
        <v>166</v>
      </c>
      <c r="I25" t="s">
        <v>196</v>
      </c>
      <c r="J25" t="s">
        <v>196</v>
      </c>
    </row>
    <row r="26" spans="1:10" ht="13.5">
      <c r="A26" s="2" t="s">
        <v>167</v>
      </c>
      <c r="B26" s="28" t="s">
        <v>167</v>
      </c>
      <c r="D26" s="2" t="s">
        <v>167</v>
      </c>
      <c r="F26" t="s">
        <v>201</v>
      </c>
      <c r="G26" t="s">
        <v>192</v>
      </c>
      <c r="H26" t="s">
        <v>192</v>
      </c>
      <c r="I26" t="s">
        <v>197</v>
      </c>
      <c r="J26" t="s">
        <v>198</v>
      </c>
    </row>
    <row r="27" spans="2:6" ht="13.5">
      <c r="B27" s="28" t="s">
        <v>192</v>
      </c>
      <c r="F27" t="s">
        <v>167</v>
      </c>
    </row>
    <row r="28" ht="13.5">
      <c r="B28" s="23"/>
    </row>
    <row r="29" ht="13.5">
      <c r="B29" s="23"/>
    </row>
    <row r="30" ht="13.5">
      <c r="B30" s="23"/>
    </row>
    <row r="31" ht="13.5">
      <c r="B31" s="23"/>
    </row>
    <row r="32" ht="13.5">
      <c r="B32" s="23"/>
    </row>
  </sheetData>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A2:N33"/>
  <sheetViews>
    <sheetView workbookViewId="0" topLeftCell="A1">
      <selection activeCell="H1" sqref="H1:H16384"/>
    </sheetView>
  </sheetViews>
  <sheetFormatPr defaultColWidth="9.00390625" defaultRowHeight="13.5"/>
  <cols>
    <col min="1" max="1" width="16.875" style="2" customWidth="1"/>
    <col min="2" max="2" width="7.125" style="0" customWidth="1"/>
    <col min="3" max="3" width="8.00390625" style="0" customWidth="1"/>
    <col min="4" max="4" width="7.625" style="2" customWidth="1"/>
    <col min="5" max="5" width="16.50390625" style="2" customWidth="1"/>
    <col min="6" max="6" width="12.875" style="2" customWidth="1"/>
    <col min="7" max="7" width="6.125" style="2" customWidth="1"/>
    <col min="8" max="8" width="7.625" style="2" customWidth="1"/>
    <col min="9" max="9" width="12.75390625" style="2" customWidth="1"/>
    <col min="10" max="10" width="14.875" style="2" customWidth="1"/>
    <col min="11" max="11" width="11.00390625" style="2" customWidth="1"/>
    <col min="12" max="12" width="8.625" style="2" customWidth="1"/>
    <col min="13" max="13" width="7.875" style="2" customWidth="1"/>
    <col min="14" max="14" width="7.50390625" style="2" customWidth="1"/>
  </cols>
  <sheetData>
    <row r="1" ht="14.25" thickBot="1"/>
    <row r="2" spans="1:14" ht="32.25" customHeight="1" thickBot="1">
      <c r="A2" s="91" t="s">
        <v>5</v>
      </c>
      <c r="B2" s="92" t="s">
        <v>96</v>
      </c>
      <c r="C2" s="92" t="s">
        <v>23</v>
      </c>
      <c r="D2" s="93" t="s">
        <v>113</v>
      </c>
      <c r="E2" s="93" t="s">
        <v>24</v>
      </c>
      <c r="F2" s="93" t="s">
        <v>207</v>
      </c>
      <c r="G2" s="93" t="s">
        <v>18</v>
      </c>
      <c r="H2" s="93" t="s">
        <v>126</v>
      </c>
      <c r="I2" s="93" t="s">
        <v>208</v>
      </c>
      <c r="J2" s="93" t="s">
        <v>148</v>
      </c>
      <c r="K2" s="93" t="s">
        <v>20</v>
      </c>
      <c r="L2" s="93" t="s">
        <v>153</v>
      </c>
      <c r="M2" s="93" t="s">
        <v>154</v>
      </c>
      <c r="N2" s="94" t="s">
        <v>47</v>
      </c>
    </row>
    <row r="3" spans="1:14" ht="22.5">
      <c r="A3" s="86" t="s">
        <v>94</v>
      </c>
      <c r="B3" s="87" t="s">
        <v>97</v>
      </c>
      <c r="C3" s="88" t="s">
        <v>98</v>
      </c>
      <c r="D3" s="86" t="s">
        <v>114</v>
      </c>
      <c r="E3" s="86" t="s">
        <v>127</v>
      </c>
      <c r="F3" s="86" t="s">
        <v>210</v>
      </c>
      <c r="G3" s="86" t="s">
        <v>211</v>
      </c>
      <c r="H3" s="89" t="s">
        <v>130</v>
      </c>
      <c r="I3" s="86" t="s">
        <v>212</v>
      </c>
      <c r="J3" s="90" t="s">
        <v>152</v>
      </c>
      <c r="K3" s="89" t="s">
        <v>155</v>
      </c>
      <c r="L3" s="86" t="s">
        <v>156</v>
      </c>
      <c r="M3" s="86" t="s">
        <v>157</v>
      </c>
      <c r="N3" s="86" t="s">
        <v>165</v>
      </c>
    </row>
    <row r="4" spans="1:14" ht="14.25" thickBot="1">
      <c r="A4" s="58" t="s">
        <v>140</v>
      </c>
      <c r="B4" s="85" t="s">
        <v>99</v>
      </c>
      <c r="C4" s="84" t="s">
        <v>100</v>
      </c>
      <c r="D4" s="58" t="s">
        <v>115</v>
      </c>
      <c r="E4" s="58" t="s">
        <v>131</v>
      </c>
      <c r="F4" s="59" t="s">
        <v>213</v>
      </c>
      <c r="G4" s="59" t="s">
        <v>133</v>
      </c>
      <c r="H4" s="62" t="s">
        <v>134</v>
      </c>
      <c r="I4" s="58" t="s">
        <v>214</v>
      </c>
      <c r="J4" s="58" t="s">
        <v>149</v>
      </c>
      <c r="K4" s="61" t="s">
        <v>158</v>
      </c>
      <c r="L4" s="58" t="s">
        <v>159</v>
      </c>
      <c r="M4" s="58" t="s">
        <v>215</v>
      </c>
      <c r="N4" s="58" t="s">
        <v>166</v>
      </c>
    </row>
    <row r="5" spans="1:14" ht="14.25" thickBot="1">
      <c r="A5" s="58" t="s">
        <v>92</v>
      </c>
      <c r="B5" s="85" t="s">
        <v>101</v>
      </c>
      <c r="C5" s="84" t="s">
        <v>102</v>
      </c>
      <c r="D5" s="58" t="s">
        <v>116</v>
      </c>
      <c r="E5" s="58" t="s">
        <v>135</v>
      </c>
      <c r="F5" s="48"/>
      <c r="G5" s="48"/>
      <c r="H5" s="48"/>
      <c r="I5" s="58" t="s">
        <v>216</v>
      </c>
      <c r="J5" s="58" t="s">
        <v>150</v>
      </c>
      <c r="K5" s="47" t="s">
        <v>161</v>
      </c>
      <c r="L5" s="58" t="s">
        <v>162</v>
      </c>
      <c r="M5" s="59" t="s">
        <v>217</v>
      </c>
      <c r="N5" s="59" t="s">
        <v>167</v>
      </c>
    </row>
    <row r="6" spans="1:14" ht="14.25" thickBot="1">
      <c r="A6" s="58" t="s">
        <v>95</v>
      </c>
      <c r="B6" s="85" t="s">
        <v>103</v>
      </c>
      <c r="C6" s="84" t="s">
        <v>104</v>
      </c>
      <c r="D6" s="58" t="s">
        <v>117</v>
      </c>
      <c r="E6" s="58" t="s">
        <v>136</v>
      </c>
      <c r="F6" s="48"/>
      <c r="G6" s="48"/>
      <c r="H6" s="48"/>
      <c r="I6" s="58" t="s">
        <v>218</v>
      </c>
      <c r="J6" s="59" t="s">
        <v>151</v>
      </c>
      <c r="K6" s="48"/>
      <c r="L6" s="59" t="s">
        <v>164</v>
      </c>
      <c r="M6" s="48"/>
      <c r="N6" s="48"/>
    </row>
    <row r="7" spans="1:14" ht="14.25" thickBot="1">
      <c r="A7" s="59" t="s">
        <v>93</v>
      </c>
      <c r="B7" s="85" t="s">
        <v>105</v>
      </c>
      <c r="C7" s="84" t="s">
        <v>106</v>
      </c>
      <c r="D7" s="58" t="s">
        <v>118</v>
      </c>
      <c r="E7" s="58" t="s">
        <v>219</v>
      </c>
      <c r="F7" s="48"/>
      <c r="G7" s="48"/>
      <c r="H7" s="48"/>
      <c r="I7" s="58" t="s">
        <v>220</v>
      </c>
      <c r="J7" s="48"/>
      <c r="K7" s="48"/>
      <c r="L7" s="48"/>
      <c r="M7" s="48"/>
      <c r="N7" s="48"/>
    </row>
    <row r="8" spans="1:14" ht="14.25" thickBot="1">
      <c r="A8" s="48"/>
      <c r="B8" s="49" t="s">
        <v>107</v>
      </c>
      <c r="C8" s="84" t="s">
        <v>108</v>
      </c>
      <c r="D8" s="58" t="s">
        <v>119</v>
      </c>
      <c r="E8" s="58" t="s">
        <v>138</v>
      </c>
      <c r="F8" s="48"/>
      <c r="G8" s="48"/>
      <c r="H8" s="48"/>
      <c r="I8" s="59" t="s">
        <v>221</v>
      </c>
      <c r="J8" s="48"/>
      <c r="K8" s="48"/>
      <c r="L8" s="48"/>
      <c r="M8" s="48"/>
      <c r="N8" s="48"/>
    </row>
    <row r="9" spans="1:14" ht="14.25" thickBot="1">
      <c r="A9" s="48"/>
      <c r="B9" s="37"/>
      <c r="C9" s="84" t="s">
        <v>109</v>
      </c>
      <c r="D9" s="58" t="s">
        <v>120</v>
      </c>
      <c r="E9" s="59" t="s">
        <v>139</v>
      </c>
      <c r="F9" s="48"/>
      <c r="G9" s="48"/>
      <c r="H9" s="48"/>
      <c r="I9" s="48"/>
      <c r="J9" s="48"/>
      <c r="K9" s="48"/>
      <c r="L9" s="48"/>
      <c r="M9" s="48"/>
      <c r="N9" s="48"/>
    </row>
    <row r="10" spans="1:14" ht="13.5">
      <c r="A10" s="48"/>
      <c r="B10" s="37"/>
      <c r="C10" s="84" t="s">
        <v>110</v>
      </c>
      <c r="D10" s="58" t="s">
        <v>222</v>
      </c>
      <c r="E10" s="48"/>
      <c r="F10" s="48"/>
      <c r="G10" s="48"/>
      <c r="H10" s="48"/>
      <c r="I10" s="48"/>
      <c r="J10" s="48"/>
      <c r="K10" s="48"/>
      <c r="L10" s="48"/>
      <c r="M10" s="48"/>
      <c r="N10" s="48"/>
    </row>
    <row r="11" spans="1:14" ht="13.5">
      <c r="A11" s="48"/>
      <c r="B11" s="37"/>
      <c r="C11" s="84" t="s">
        <v>107</v>
      </c>
      <c r="D11" s="58" t="s">
        <v>223</v>
      </c>
      <c r="E11" s="48"/>
      <c r="F11" s="48"/>
      <c r="G11" s="48"/>
      <c r="H11" s="48"/>
      <c r="I11" s="48"/>
      <c r="J11" s="48"/>
      <c r="K11" s="48"/>
      <c r="L11" s="48"/>
      <c r="M11" s="48"/>
      <c r="N11" s="48"/>
    </row>
    <row r="12" spans="1:14" ht="13.5">
      <c r="A12" s="48"/>
      <c r="B12" s="37"/>
      <c r="C12" s="84" t="s">
        <v>111</v>
      </c>
      <c r="D12" s="58" t="s">
        <v>224</v>
      </c>
      <c r="E12" s="48"/>
      <c r="F12" s="48"/>
      <c r="G12" s="48"/>
      <c r="H12" s="48"/>
      <c r="I12" s="48"/>
      <c r="J12" s="48"/>
      <c r="K12" s="48"/>
      <c r="L12" s="48"/>
      <c r="M12" s="48"/>
      <c r="N12" s="48"/>
    </row>
    <row r="13" spans="1:14" ht="14.25" thickBot="1">
      <c r="A13" s="48"/>
      <c r="B13" s="37"/>
      <c r="C13" s="84" t="s">
        <v>112</v>
      </c>
      <c r="D13" s="59" t="s">
        <v>225</v>
      </c>
      <c r="E13" s="48"/>
      <c r="F13" s="48"/>
      <c r="G13" s="48"/>
      <c r="H13" s="48"/>
      <c r="I13" s="48"/>
      <c r="J13" s="48"/>
      <c r="K13" s="48"/>
      <c r="L13" s="48"/>
      <c r="M13" s="48"/>
      <c r="N13" s="48"/>
    </row>
    <row r="14" spans="1:14" ht="14.25" thickBot="1">
      <c r="A14" s="48"/>
      <c r="B14" s="37"/>
      <c r="C14" s="50" t="s">
        <v>105</v>
      </c>
      <c r="D14" s="48"/>
      <c r="E14" s="48"/>
      <c r="F14" s="48"/>
      <c r="G14" s="48"/>
      <c r="H14" s="48"/>
      <c r="I14" s="48"/>
      <c r="J14" s="48"/>
      <c r="K14" s="48"/>
      <c r="L14" s="48"/>
      <c r="M14" s="48"/>
      <c r="N14" s="48"/>
    </row>
    <row r="15" spans="1:14" ht="13.5">
      <c r="A15" s="48"/>
      <c r="B15" s="37"/>
      <c r="C15" s="37"/>
      <c r="D15" s="48"/>
      <c r="E15" s="48"/>
      <c r="F15" s="48"/>
      <c r="G15" s="48"/>
      <c r="H15" s="48"/>
      <c r="I15" s="48"/>
      <c r="J15" s="48"/>
      <c r="K15" s="48"/>
      <c r="L15" s="48"/>
      <c r="M15" s="48"/>
      <c r="N15" s="48"/>
    </row>
    <row r="16" spans="1:14" ht="14.25" thickBot="1">
      <c r="A16" s="51" t="s">
        <v>172</v>
      </c>
      <c r="B16" s="37"/>
      <c r="C16" s="37"/>
      <c r="D16" s="48"/>
      <c r="E16" s="48"/>
      <c r="F16" s="48"/>
      <c r="G16" s="48"/>
      <c r="H16" s="48"/>
      <c r="I16" s="48"/>
      <c r="J16" s="48"/>
      <c r="K16" s="48"/>
      <c r="L16" s="48"/>
      <c r="M16" s="48"/>
      <c r="N16" s="48"/>
    </row>
    <row r="17" spans="1:14" ht="57" thickBot="1">
      <c r="A17" s="75" t="s">
        <v>56</v>
      </c>
      <c r="B17" s="55" t="s">
        <v>90</v>
      </c>
      <c r="C17" s="76" t="s">
        <v>30</v>
      </c>
      <c r="D17" s="76" t="s">
        <v>31</v>
      </c>
      <c r="E17" s="76" t="s">
        <v>32</v>
      </c>
      <c r="F17" s="76" t="s">
        <v>33</v>
      </c>
      <c r="G17" s="76" t="s">
        <v>34</v>
      </c>
      <c r="H17" s="76" t="s">
        <v>35</v>
      </c>
      <c r="I17" s="76" t="s">
        <v>36</v>
      </c>
      <c r="J17" s="76" t="s">
        <v>37</v>
      </c>
      <c r="K17" s="77" t="s">
        <v>58</v>
      </c>
      <c r="L17" s="77" t="s">
        <v>59</v>
      </c>
      <c r="M17" s="78" t="s">
        <v>38</v>
      </c>
      <c r="N17" s="48"/>
    </row>
    <row r="18" spans="1:14" ht="32.25" customHeight="1">
      <c r="A18" s="57" t="s">
        <v>226</v>
      </c>
      <c r="B18" s="79" t="s">
        <v>227</v>
      </c>
      <c r="C18" s="66" t="s">
        <v>227</v>
      </c>
      <c r="D18" s="60" t="s">
        <v>227</v>
      </c>
      <c r="E18" s="57" t="s">
        <v>227</v>
      </c>
      <c r="F18" s="57" t="s">
        <v>227</v>
      </c>
      <c r="G18" s="82" t="s">
        <v>179</v>
      </c>
      <c r="H18" s="60" t="s">
        <v>228</v>
      </c>
      <c r="I18" s="57" t="s">
        <v>181</v>
      </c>
      <c r="J18" s="57" t="s">
        <v>181</v>
      </c>
      <c r="K18" s="57" t="s">
        <v>228</v>
      </c>
      <c r="L18" s="57" t="s">
        <v>229</v>
      </c>
      <c r="M18" s="57" t="s">
        <v>230</v>
      </c>
      <c r="N18" s="48">
        <v>0</v>
      </c>
    </row>
    <row r="19" spans="1:14" ht="33" customHeight="1" thickBot="1">
      <c r="A19" s="59" t="s">
        <v>231</v>
      </c>
      <c r="B19" s="80" t="s">
        <v>232</v>
      </c>
      <c r="C19" s="81" t="s">
        <v>177</v>
      </c>
      <c r="D19" s="62" t="s">
        <v>233</v>
      </c>
      <c r="E19" s="58" t="s">
        <v>177</v>
      </c>
      <c r="F19" s="58" t="s">
        <v>178</v>
      </c>
      <c r="G19" s="83" t="s">
        <v>180</v>
      </c>
      <c r="H19" s="62" t="s">
        <v>232</v>
      </c>
      <c r="I19" s="58" t="s">
        <v>166</v>
      </c>
      <c r="J19" s="58" t="s">
        <v>166</v>
      </c>
      <c r="K19" s="70" t="s">
        <v>191</v>
      </c>
      <c r="L19" s="59" t="s">
        <v>234</v>
      </c>
      <c r="M19" s="59" t="s">
        <v>235</v>
      </c>
      <c r="N19" s="48">
        <v>1</v>
      </c>
    </row>
    <row r="20" spans="1:14" ht="14.25" thickBot="1">
      <c r="A20" s="48"/>
      <c r="B20" s="19"/>
      <c r="C20" s="67" t="s">
        <v>236</v>
      </c>
      <c r="D20" s="48"/>
      <c r="E20" s="59" t="s">
        <v>236</v>
      </c>
      <c r="F20" s="59" t="s">
        <v>236</v>
      </c>
      <c r="G20" s="48"/>
      <c r="H20" s="48"/>
      <c r="I20" s="59" t="s">
        <v>167</v>
      </c>
      <c r="J20" s="59" t="s">
        <v>167</v>
      </c>
      <c r="K20" s="59" t="s">
        <v>237</v>
      </c>
      <c r="L20" s="48"/>
      <c r="M20" s="48"/>
      <c r="N20" s="48">
        <v>2</v>
      </c>
    </row>
    <row r="21" spans="1:14" ht="13.5">
      <c r="A21" s="48"/>
      <c r="B21" s="19"/>
      <c r="C21" s="37"/>
      <c r="D21" s="48"/>
      <c r="E21" s="48"/>
      <c r="F21" s="48"/>
      <c r="G21" s="48"/>
      <c r="H21" s="48"/>
      <c r="I21" s="48"/>
      <c r="J21" s="48"/>
      <c r="K21" s="48"/>
      <c r="L21" s="48"/>
      <c r="M21" s="48"/>
      <c r="N21" s="48"/>
    </row>
    <row r="22" spans="1:14" ht="13.5">
      <c r="A22" s="48"/>
      <c r="B22" s="19"/>
      <c r="C22" s="37"/>
      <c r="D22" s="48"/>
      <c r="E22" s="48"/>
      <c r="F22" s="48"/>
      <c r="G22" s="48"/>
      <c r="H22" s="48"/>
      <c r="I22" s="48"/>
      <c r="J22" s="48"/>
      <c r="K22" s="48"/>
      <c r="L22" s="48"/>
      <c r="M22" s="48"/>
      <c r="N22" s="48"/>
    </row>
    <row r="23" spans="1:14" ht="14.25" thickBot="1">
      <c r="A23" s="52" t="s">
        <v>238</v>
      </c>
      <c r="B23" s="53"/>
      <c r="C23" s="37"/>
      <c r="D23" s="48"/>
      <c r="E23" s="48"/>
      <c r="F23" s="48"/>
      <c r="G23" s="48"/>
      <c r="H23" s="48"/>
      <c r="I23" s="48"/>
      <c r="J23" s="48"/>
      <c r="K23" s="48"/>
      <c r="L23" s="48"/>
      <c r="M23" s="48"/>
      <c r="N23" s="48"/>
    </row>
    <row r="24" spans="1:14" ht="40.5" customHeight="1" thickBot="1">
      <c r="A24" s="54" t="s">
        <v>8</v>
      </c>
      <c r="B24" s="55" t="s">
        <v>61</v>
      </c>
      <c r="C24" s="55" t="s">
        <v>10</v>
      </c>
      <c r="D24" s="55" t="s">
        <v>64</v>
      </c>
      <c r="E24" s="55" t="s">
        <v>12</v>
      </c>
      <c r="F24" s="55" t="s">
        <v>13</v>
      </c>
      <c r="G24" s="55" t="s">
        <v>29</v>
      </c>
      <c r="H24" s="55" t="s">
        <v>16</v>
      </c>
      <c r="I24" s="55" t="s">
        <v>17</v>
      </c>
      <c r="J24" s="56" t="s">
        <v>19</v>
      </c>
      <c r="K24" s="48"/>
      <c r="L24" s="48"/>
      <c r="M24" s="48"/>
      <c r="N24" s="48"/>
    </row>
    <row r="25" spans="1:14" ht="13.5">
      <c r="A25" s="60" t="s">
        <v>165</v>
      </c>
      <c r="B25" s="63" t="s">
        <v>165</v>
      </c>
      <c r="C25" s="68" t="s">
        <v>165</v>
      </c>
      <c r="D25" s="57" t="s">
        <v>165</v>
      </c>
      <c r="E25" s="60" t="s">
        <v>165</v>
      </c>
      <c r="F25" s="57" t="s">
        <v>193</v>
      </c>
      <c r="G25" s="60" t="s">
        <v>165</v>
      </c>
      <c r="H25" s="57" t="s">
        <v>165</v>
      </c>
      <c r="I25" s="72" t="s">
        <v>195</v>
      </c>
      <c r="J25" s="57" t="s">
        <v>195</v>
      </c>
      <c r="K25" s="48"/>
      <c r="L25" s="48"/>
      <c r="M25" s="48"/>
      <c r="N25" s="48"/>
    </row>
    <row r="26" spans="1:14" ht="19.5" customHeight="1" thickBot="1">
      <c r="A26" s="61" t="s">
        <v>166</v>
      </c>
      <c r="B26" s="64" t="s">
        <v>166</v>
      </c>
      <c r="C26" s="69" t="s">
        <v>167</v>
      </c>
      <c r="D26" s="58" t="s">
        <v>166</v>
      </c>
      <c r="E26" s="62" t="s">
        <v>167</v>
      </c>
      <c r="F26" s="58" t="s">
        <v>194</v>
      </c>
      <c r="G26" s="71" t="s">
        <v>166</v>
      </c>
      <c r="H26" s="58" t="s">
        <v>166</v>
      </c>
      <c r="I26" s="73" t="s">
        <v>196</v>
      </c>
      <c r="J26" s="58" t="s">
        <v>196</v>
      </c>
      <c r="K26" s="48"/>
      <c r="L26" s="48"/>
      <c r="M26" s="48"/>
      <c r="N26" s="48"/>
    </row>
    <row r="27" spans="1:14" ht="27.75" customHeight="1" thickBot="1">
      <c r="A27" s="62" t="s">
        <v>167</v>
      </c>
      <c r="B27" s="64" t="s">
        <v>167</v>
      </c>
      <c r="C27" s="37"/>
      <c r="D27" s="59" t="s">
        <v>167</v>
      </c>
      <c r="E27" s="48"/>
      <c r="F27" s="70" t="s">
        <v>201</v>
      </c>
      <c r="G27" s="62" t="s">
        <v>192</v>
      </c>
      <c r="H27" s="59" t="s">
        <v>192</v>
      </c>
      <c r="I27" s="74" t="s">
        <v>197</v>
      </c>
      <c r="J27" s="59" t="s">
        <v>198</v>
      </c>
      <c r="K27" s="48"/>
      <c r="L27" s="48"/>
      <c r="M27" s="48"/>
      <c r="N27" s="48"/>
    </row>
    <row r="28" spans="1:14" ht="14.25" thickBot="1">
      <c r="A28" s="48"/>
      <c r="B28" s="65" t="s">
        <v>192</v>
      </c>
      <c r="C28" s="37"/>
      <c r="D28" s="48"/>
      <c r="E28" s="48"/>
      <c r="F28" s="59" t="s">
        <v>167</v>
      </c>
      <c r="G28" s="48"/>
      <c r="H28" s="48"/>
      <c r="I28" s="48"/>
      <c r="J28" s="48"/>
      <c r="K28" s="48"/>
      <c r="L28" s="48"/>
      <c r="M28" s="48"/>
      <c r="N28" s="48"/>
    </row>
    <row r="29" spans="1:14" ht="13.5">
      <c r="A29" s="48"/>
      <c r="B29" s="19"/>
      <c r="C29" s="37"/>
      <c r="D29" s="48"/>
      <c r="E29" s="48"/>
      <c r="F29" s="48"/>
      <c r="G29" s="48"/>
      <c r="H29" s="48"/>
      <c r="I29" s="48"/>
      <c r="J29" s="48"/>
      <c r="K29" s="48"/>
      <c r="L29" s="48"/>
      <c r="M29" s="48"/>
      <c r="N29" s="48"/>
    </row>
    <row r="30" ht="13.5">
      <c r="B30" s="23"/>
    </row>
    <row r="31" ht="13.5">
      <c r="B31" s="23"/>
    </row>
    <row r="32" ht="13.5">
      <c r="B32" s="23"/>
    </row>
    <row r="33" ht="13.5">
      <c r="B33" s="23"/>
    </row>
  </sheetData>
  <printOptions/>
  <pageMargins left="0.2" right="0.27" top="0.67" bottom="0.6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脳神経センター大田記念病院</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特定医療法人祥和会</dc:creator>
  <cp:keywords/>
  <dc:description/>
  <cp:lastModifiedBy>HP Customer</cp:lastModifiedBy>
  <cp:lastPrinted>2011-02-12T07:56:23Z</cp:lastPrinted>
  <dcterms:created xsi:type="dcterms:W3CDTF">2009-02-27T01:20:06Z</dcterms:created>
  <dcterms:modified xsi:type="dcterms:W3CDTF">2011-02-12T07:56:28Z</dcterms:modified>
  <cp:category/>
  <cp:version/>
  <cp:contentType/>
  <cp:contentStatus/>
</cp:coreProperties>
</file>