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8985"/>
  </bookViews>
  <sheets>
    <sheet name="治験薬管理経費ポイント表" sheetId="18" r:id="rId1"/>
    <sheet name="治験薬管理経費ポイント算出表の解説" sheetId="24" r:id="rId2"/>
  </sheets>
  <definedNames>
    <definedName name="_xlnm.Print_Area" localSheetId="1">治験薬管理経費ポイント算出表の解説!$A$1:$J$21</definedName>
    <definedName name="_xlnm.Print_Area" localSheetId="0">治験薬管理経費ポイント表!$A$1:$L$46</definedName>
    <definedName name="週数" localSheetId="0">治験薬管理経費ポイント表!$I$43:$L$46</definedName>
    <definedName name="週数">治験薬管理経費ポイント表!$I$43:$L$46</definedName>
  </definedNames>
  <calcPr calcId="162913"/>
</workbook>
</file>

<file path=xl/calcChain.xml><?xml version="1.0" encoding="utf-8"?>
<calcChain xmlns="http://schemas.openxmlformats.org/spreadsheetml/2006/main">
  <c r="L22" i="18" l="1"/>
  <c r="L26" i="18"/>
  <c r="L25" i="18"/>
  <c r="L24" i="18"/>
  <c r="L23" i="18"/>
  <c r="L21" i="18"/>
  <c r="L20" i="18"/>
  <c r="L18" i="18"/>
  <c r="L19" i="18"/>
  <c r="L17" i="18"/>
  <c r="L16" i="18"/>
  <c r="L13" i="18"/>
  <c r="L14" i="18"/>
  <c r="L28" i="18"/>
  <c r="L27" i="18"/>
  <c r="L15" i="18"/>
  <c r="L12" i="18"/>
  <c r="L11" i="18"/>
  <c r="L29" i="18"/>
</calcChain>
</file>

<file path=xl/sharedStrings.xml><?xml version="1.0" encoding="utf-8"?>
<sst xmlns="http://schemas.openxmlformats.org/spreadsheetml/2006/main" count="134" uniqueCount="124">
  <si>
    <t>ウエイト</t>
    <phoneticPr fontId="19"/>
  </si>
  <si>
    <t>ポイント</t>
    <phoneticPr fontId="19"/>
  </si>
  <si>
    <t>A</t>
    <phoneticPr fontId="19"/>
  </si>
  <si>
    <t>B</t>
    <phoneticPr fontId="19"/>
  </si>
  <si>
    <t>C</t>
    <phoneticPr fontId="19"/>
  </si>
  <si>
    <t>D</t>
    <phoneticPr fontId="19"/>
  </si>
  <si>
    <t>E</t>
    <phoneticPr fontId="19"/>
  </si>
  <si>
    <t>F</t>
    <phoneticPr fontId="19"/>
  </si>
  <si>
    <t>G</t>
    <phoneticPr fontId="19"/>
  </si>
  <si>
    <t>H</t>
    <phoneticPr fontId="19"/>
  </si>
  <si>
    <t>デザイン</t>
    <phoneticPr fontId="19"/>
  </si>
  <si>
    <t>要素</t>
    <rPh sb="0" eb="2">
      <t>ヨウソ</t>
    </rPh>
    <phoneticPr fontId="19"/>
  </si>
  <si>
    <t>オープン</t>
    <phoneticPr fontId="19"/>
  </si>
  <si>
    <t>I</t>
    <phoneticPr fontId="19"/>
  </si>
  <si>
    <t>J</t>
    <phoneticPr fontId="19"/>
  </si>
  <si>
    <t>K</t>
    <phoneticPr fontId="19"/>
  </si>
  <si>
    <t>L</t>
    <phoneticPr fontId="19"/>
  </si>
  <si>
    <t>M</t>
    <phoneticPr fontId="19"/>
  </si>
  <si>
    <t>N</t>
    <phoneticPr fontId="19"/>
  </si>
  <si>
    <t>O</t>
    <phoneticPr fontId="19"/>
  </si>
  <si>
    <t>P</t>
    <phoneticPr fontId="19"/>
  </si>
  <si>
    <t>区分</t>
    <rPh sb="0" eb="2">
      <t>クブン</t>
    </rPh>
    <phoneticPr fontId="19"/>
  </si>
  <si>
    <t>■医薬品　□医療機器</t>
    <rPh sb="1" eb="4">
      <t>イヤクヒン</t>
    </rPh>
    <rPh sb="6" eb="8">
      <t>イリョウ</t>
    </rPh>
    <rPh sb="8" eb="10">
      <t>キキ</t>
    </rPh>
    <phoneticPr fontId="19"/>
  </si>
  <si>
    <t>□新規契約　　□変更契約</t>
    <rPh sb="1" eb="3">
      <t>シンキ</t>
    </rPh>
    <rPh sb="3" eb="5">
      <t>ケイヤク</t>
    </rPh>
    <rPh sb="8" eb="10">
      <t>ヘンコウ</t>
    </rPh>
    <rPh sb="10" eb="12">
      <t>ケイヤク</t>
    </rPh>
    <phoneticPr fontId="19"/>
  </si>
  <si>
    <t>整理番号</t>
    <rPh sb="0" eb="2">
      <t>セイリ</t>
    </rPh>
    <rPh sb="2" eb="4">
      <t>バンゴウ</t>
    </rPh>
    <phoneticPr fontId="19"/>
  </si>
  <si>
    <t>S</t>
    <phoneticPr fontId="19"/>
  </si>
  <si>
    <t>　</t>
    <phoneticPr fontId="19"/>
  </si>
  <si>
    <t>■治験　　 □製造販売後臨床試験</t>
    <rPh sb="1" eb="3">
      <t>チケン</t>
    </rPh>
    <rPh sb="7" eb="9">
      <t>セイゾウ</t>
    </rPh>
    <rPh sb="9" eb="11">
      <t>ハンバイ</t>
    </rPh>
    <rPh sb="11" eb="12">
      <t>ゴ</t>
    </rPh>
    <rPh sb="12" eb="14">
      <t>リンショウ</t>
    </rPh>
    <rPh sb="14" eb="16">
      <t>シケン</t>
    </rPh>
    <phoneticPr fontId="19"/>
  </si>
  <si>
    <t>…</t>
    <phoneticPr fontId="19"/>
  </si>
  <si>
    <t>治験実施診療科：</t>
    <rPh sb="0" eb="2">
      <t>チケン</t>
    </rPh>
    <rPh sb="2" eb="4">
      <t>ジッシ</t>
    </rPh>
    <rPh sb="4" eb="7">
      <t>シンリョウカ</t>
    </rPh>
    <phoneticPr fontId="19"/>
  </si>
  <si>
    <t>その他</t>
    <rPh sb="2" eb="3">
      <t>ホカ</t>
    </rPh>
    <phoneticPr fontId="19"/>
  </si>
  <si>
    <t>理由：</t>
    <rPh sb="0" eb="2">
      <t>リユウ</t>
    </rPh>
    <phoneticPr fontId="19"/>
  </si>
  <si>
    <t>－</t>
    <phoneticPr fontId="19"/>
  </si>
  <si>
    <t>治験課題名：</t>
    <rPh sb="0" eb="2">
      <t>チケン</t>
    </rPh>
    <rPh sb="2" eb="4">
      <t>カダイ</t>
    </rPh>
    <rPh sb="4" eb="5">
      <t>メイ</t>
    </rPh>
    <phoneticPr fontId="19"/>
  </si>
  <si>
    <t>※1</t>
    <phoneticPr fontId="19"/>
  </si>
  <si>
    <t>（ウエイト×1）</t>
  </si>
  <si>
    <t>Ⅱ</t>
    <phoneticPr fontId="19"/>
  </si>
  <si>
    <t>Ⅲ</t>
    <phoneticPr fontId="19"/>
  </si>
  <si>
    <t>項目</t>
    <rPh sb="0" eb="2">
      <t>コウモク</t>
    </rPh>
    <phoneticPr fontId="19"/>
  </si>
  <si>
    <t>～</t>
  </si>
  <si>
    <t>5～24週</t>
    <rPh sb="4" eb="5">
      <t>シュウ</t>
    </rPh>
    <phoneticPr fontId="19"/>
  </si>
  <si>
    <t>週数</t>
    <rPh sb="0" eb="1">
      <t>シュウ</t>
    </rPh>
    <rPh sb="1" eb="2">
      <t>スウ</t>
    </rPh>
    <phoneticPr fontId="19"/>
  </si>
  <si>
    <t>合計ポイント</t>
    <rPh sb="0" eb="1">
      <t>ゴウ</t>
    </rPh>
    <rPh sb="1" eb="2">
      <t>ケイ</t>
    </rPh>
    <phoneticPr fontId="19"/>
  </si>
  <si>
    <t>25～49週</t>
    <rPh sb="5" eb="6">
      <t>シュウ</t>
    </rPh>
    <phoneticPr fontId="19"/>
  </si>
  <si>
    <t>50週以上は、25週毎に10ポイント加算する。（50週以上の場合はポイントを計算し、手入力してください。）</t>
    <rPh sb="26" eb="29">
      <t>シュウイジョウ</t>
    </rPh>
    <rPh sb="30" eb="32">
      <t>バアイ</t>
    </rPh>
    <rPh sb="38" eb="40">
      <t>ケイサン</t>
    </rPh>
    <rPh sb="42" eb="43">
      <t>テ</t>
    </rPh>
    <rPh sb="43" eb="45">
      <t>ニュウリョク</t>
    </rPh>
    <phoneticPr fontId="19"/>
  </si>
  <si>
    <t>）週</t>
    <rPh sb="1" eb="2">
      <t>シュウ</t>
    </rPh>
    <phoneticPr fontId="19"/>
  </si>
  <si>
    <t>治験薬管理経費ポイント算出表－治験・医薬品－</t>
    <rPh sb="0" eb="3">
      <t>チケンヤク</t>
    </rPh>
    <rPh sb="3" eb="5">
      <t>カンリ</t>
    </rPh>
    <rPh sb="5" eb="7">
      <t>ケイヒ</t>
    </rPh>
    <rPh sb="11" eb="13">
      <t>サンシュツ</t>
    </rPh>
    <rPh sb="13" eb="14">
      <t>ヒョウ</t>
    </rPh>
    <rPh sb="15" eb="17">
      <t>チケン</t>
    </rPh>
    <rPh sb="18" eb="21">
      <t>イヤクヒン</t>
    </rPh>
    <phoneticPr fontId="19"/>
  </si>
  <si>
    <t>治験薬管理経費 ：合計ポイント×1,000円／１症例当たり</t>
    <rPh sb="0" eb="3">
      <t>チケンヤク</t>
    </rPh>
    <rPh sb="3" eb="5">
      <t>カンリ</t>
    </rPh>
    <rPh sb="5" eb="7">
      <t>ケイヒ</t>
    </rPh>
    <rPh sb="24" eb="26">
      <t>ショウレイ</t>
    </rPh>
    <rPh sb="26" eb="27">
      <t>アタ</t>
    </rPh>
    <phoneticPr fontId="19"/>
  </si>
  <si>
    <t>治験薬の剤型</t>
    <rPh sb="0" eb="3">
      <t>チケンヤク</t>
    </rPh>
    <rPh sb="4" eb="5">
      <t>ザイ</t>
    </rPh>
    <rPh sb="5" eb="6">
      <t>カタ</t>
    </rPh>
    <phoneticPr fontId="19"/>
  </si>
  <si>
    <t>投与期間</t>
    <rPh sb="0" eb="2">
      <t>トウヨ</t>
    </rPh>
    <rPh sb="2" eb="4">
      <t>キカン</t>
    </rPh>
    <phoneticPr fontId="19"/>
  </si>
  <si>
    <t>調剤及び出庫回数</t>
    <rPh sb="0" eb="2">
      <t>チョウザイ</t>
    </rPh>
    <rPh sb="2" eb="3">
      <t>オヨ</t>
    </rPh>
    <rPh sb="4" eb="6">
      <t>シュッコ</t>
    </rPh>
    <rPh sb="6" eb="8">
      <t>カイスウ</t>
    </rPh>
    <phoneticPr fontId="19"/>
  </si>
  <si>
    <t>保存状況</t>
    <rPh sb="0" eb="2">
      <t>ホゾン</t>
    </rPh>
    <rPh sb="2" eb="4">
      <t>ジョウキョウ</t>
    </rPh>
    <phoneticPr fontId="19"/>
  </si>
  <si>
    <t>単科か複数科か</t>
    <rPh sb="0" eb="2">
      <t>タンカ</t>
    </rPh>
    <rPh sb="3" eb="5">
      <t>フクスウ</t>
    </rPh>
    <rPh sb="5" eb="6">
      <t>カ</t>
    </rPh>
    <phoneticPr fontId="19"/>
  </si>
  <si>
    <t>単相か複数相か</t>
    <rPh sb="0" eb="1">
      <t>タン</t>
    </rPh>
    <rPh sb="1" eb="2">
      <t>ソウ</t>
    </rPh>
    <rPh sb="3" eb="4">
      <t>フク</t>
    </rPh>
    <rPh sb="4" eb="5">
      <t>スウ</t>
    </rPh>
    <rPh sb="5" eb="6">
      <t>ソウ</t>
    </rPh>
    <phoneticPr fontId="19"/>
  </si>
  <si>
    <t>同一治験薬での対象疾患の数</t>
    <rPh sb="0" eb="2">
      <t>ドウイツ</t>
    </rPh>
    <rPh sb="2" eb="5">
      <t>チケンヤク</t>
    </rPh>
    <rPh sb="7" eb="9">
      <t>タイショウ</t>
    </rPh>
    <rPh sb="9" eb="11">
      <t>シッカン</t>
    </rPh>
    <rPh sb="12" eb="13">
      <t>カズ</t>
    </rPh>
    <phoneticPr fontId="19"/>
  </si>
  <si>
    <t>ウォッシュアウト時の
プラセボの使用</t>
    <rPh sb="8" eb="9">
      <t>ジ</t>
    </rPh>
    <rPh sb="16" eb="18">
      <t>シヨウ</t>
    </rPh>
    <phoneticPr fontId="19"/>
  </si>
  <si>
    <t>特殊説明文書等の添付</t>
    <rPh sb="0" eb="2">
      <t>トクシュ</t>
    </rPh>
    <rPh sb="2" eb="4">
      <t>セツメイ</t>
    </rPh>
    <rPh sb="4" eb="6">
      <t>ブンショ</t>
    </rPh>
    <rPh sb="6" eb="7">
      <t>トウ</t>
    </rPh>
    <rPh sb="8" eb="10">
      <t>テンプ</t>
    </rPh>
    <phoneticPr fontId="19"/>
  </si>
  <si>
    <t>治験薬の種目</t>
    <rPh sb="0" eb="3">
      <t>チケンヤク</t>
    </rPh>
    <rPh sb="4" eb="6">
      <t>シュモク</t>
    </rPh>
    <phoneticPr fontId="19"/>
  </si>
  <si>
    <t>併用薬の交付</t>
    <rPh sb="0" eb="3">
      <t>ヘイヨウヤク</t>
    </rPh>
    <rPh sb="4" eb="6">
      <t>コウフ</t>
    </rPh>
    <phoneticPr fontId="19"/>
  </si>
  <si>
    <t>併用適用時併用薬チェック</t>
    <rPh sb="0" eb="2">
      <t>ヘイヨウ</t>
    </rPh>
    <rPh sb="2" eb="4">
      <t>テキヨウ</t>
    </rPh>
    <rPh sb="4" eb="5">
      <t>ジ</t>
    </rPh>
    <rPh sb="5" eb="8">
      <t>ヘイヨウヤク</t>
    </rPh>
    <phoneticPr fontId="19"/>
  </si>
  <si>
    <t>請求医のチェック</t>
    <rPh sb="0" eb="2">
      <t>セイキュウ</t>
    </rPh>
    <rPh sb="2" eb="3">
      <t>イ</t>
    </rPh>
    <phoneticPr fontId="19"/>
  </si>
  <si>
    <t>治験薬規格数</t>
    <rPh sb="0" eb="3">
      <t>チケンヤク</t>
    </rPh>
    <rPh sb="3" eb="5">
      <t>キカク</t>
    </rPh>
    <rPh sb="5" eb="6">
      <t>スウ</t>
    </rPh>
    <phoneticPr fontId="19"/>
  </si>
  <si>
    <t>治験期間（１カ月単位）</t>
    <rPh sb="0" eb="2">
      <t>チケン</t>
    </rPh>
    <rPh sb="2" eb="4">
      <t>キカン</t>
    </rPh>
    <rPh sb="7" eb="8">
      <t>ゲツ</t>
    </rPh>
    <rPh sb="8" eb="10">
      <t>タンイ</t>
    </rPh>
    <phoneticPr fontId="19"/>
  </si>
  <si>
    <t>（ウエイト×2）</t>
    <phoneticPr fontId="19"/>
  </si>
  <si>
    <t>（ウエイト×3）</t>
    <phoneticPr fontId="19"/>
  </si>
  <si>
    <t>内服</t>
    <rPh sb="0" eb="2">
      <t>ナイフク</t>
    </rPh>
    <phoneticPr fontId="19"/>
  </si>
  <si>
    <t>外用</t>
    <rPh sb="0" eb="2">
      <t>ガイヨウ</t>
    </rPh>
    <phoneticPr fontId="19"/>
  </si>
  <si>
    <t>注射</t>
    <rPh sb="0" eb="2">
      <t>チュウシャ</t>
    </rPh>
    <phoneticPr fontId="19"/>
  </si>
  <si>
    <t>単盲検</t>
    <rPh sb="0" eb="1">
      <t>タン</t>
    </rPh>
    <rPh sb="1" eb="3">
      <t>モウケン</t>
    </rPh>
    <phoneticPr fontId="19"/>
  </si>
  <si>
    <t>二重盲検</t>
    <rPh sb="0" eb="2">
      <t>ニジュウ</t>
    </rPh>
    <rPh sb="2" eb="4">
      <t>モウケン</t>
    </rPh>
    <phoneticPr fontId="19"/>
  </si>
  <si>
    <t>単回</t>
    <rPh sb="0" eb="1">
      <t>タン</t>
    </rPh>
    <rPh sb="1" eb="2">
      <t>カイ</t>
    </rPh>
    <phoneticPr fontId="19"/>
  </si>
  <si>
    <t>5回以下</t>
    <rPh sb="1" eb="4">
      <t>カイイカ</t>
    </rPh>
    <phoneticPr fontId="19"/>
  </si>
  <si>
    <t>6回以上</t>
    <rPh sb="1" eb="4">
      <t>カイイジョウ</t>
    </rPh>
    <phoneticPr fontId="19"/>
  </si>
  <si>
    <t>室温</t>
    <rPh sb="0" eb="2">
      <t>シツオン</t>
    </rPh>
    <phoneticPr fontId="19"/>
  </si>
  <si>
    <t>冷所又は遮光</t>
    <rPh sb="0" eb="2">
      <t>レイショ</t>
    </rPh>
    <rPh sb="2" eb="3">
      <t>マタ</t>
    </rPh>
    <rPh sb="4" eb="6">
      <t>シャコウ</t>
    </rPh>
    <phoneticPr fontId="19"/>
  </si>
  <si>
    <t>冷所及び遮光</t>
    <rPh sb="0" eb="2">
      <t>レイショ</t>
    </rPh>
    <rPh sb="2" eb="3">
      <t>オヨ</t>
    </rPh>
    <rPh sb="4" eb="6">
      <t>シャコウ</t>
    </rPh>
    <phoneticPr fontId="19"/>
  </si>
  <si>
    <t>2つの相同時</t>
    <rPh sb="3" eb="4">
      <t>ソウ</t>
    </rPh>
    <rPh sb="4" eb="6">
      <t>ドウジ</t>
    </rPh>
    <phoneticPr fontId="19"/>
  </si>
  <si>
    <t>3つ以上</t>
    <rPh sb="2" eb="4">
      <t>イジョウ</t>
    </rPh>
    <phoneticPr fontId="19"/>
  </si>
  <si>
    <t>2科</t>
    <rPh sb="1" eb="2">
      <t>カ</t>
    </rPh>
    <phoneticPr fontId="19"/>
  </si>
  <si>
    <t>3科以上</t>
    <rPh sb="1" eb="2">
      <t>カ</t>
    </rPh>
    <rPh sb="2" eb="4">
      <t>イジョウ</t>
    </rPh>
    <phoneticPr fontId="19"/>
  </si>
  <si>
    <t>2つ</t>
    <phoneticPr fontId="19"/>
  </si>
  <si>
    <t>有</t>
    <rPh sb="0" eb="1">
      <t>アリ</t>
    </rPh>
    <phoneticPr fontId="19"/>
  </si>
  <si>
    <t>毒・劇薬（予定）</t>
    <rPh sb="0" eb="1">
      <t>ドク</t>
    </rPh>
    <rPh sb="2" eb="4">
      <t>ゲキヤク</t>
    </rPh>
    <rPh sb="5" eb="7">
      <t>ヨテイ</t>
    </rPh>
    <phoneticPr fontId="19"/>
  </si>
  <si>
    <t>向精神薬・麻薬</t>
    <rPh sb="0" eb="4">
      <t>コウセイシンヤク</t>
    </rPh>
    <rPh sb="5" eb="7">
      <t>マヤク</t>
    </rPh>
    <phoneticPr fontId="19"/>
  </si>
  <si>
    <t>1種</t>
    <rPh sb="1" eb="2">
      <t>シュ</t>
    </rPh>
    <phoneticPr fontId="19"/>
  </si>
  <si>
    <t>2種</t>
    <rPh sb="1" eb="2">
      <t>シュ</t>
    </rPh>
    <phoneticPr fontId="19"/>
  </si>
  <si>
    <t>3種以上</t>
    <rPh sb="1" eb="4">
      <t>シュイジョウ</t>
    </rPh>
    <phoneticPr fontId="19"/>
  </si>
  <si>
    <t>2名以下</t>
    <rPh sb="1" eb="4">
      <t>メイイカ</t>
    </rPh>
    <phoneticPr fontId="19"/>
  </si>
  <si>
    <t>3～5名</t>
    <rPh sb="3" eb="4">
      <t>メイ</t>
    </rPh>
    <phoneticPr fontId="19"/>
  </si>
  <si>
    <t>6名以上</t>
    <rPh sb="1" eb="2">
      <t>メイ</t>
    </rPh>
    <rPh sb="2" eb="4">
      <t>イジョウ</t>
    </rPh>
    <phoneticPr fontId="19"/>
  </si>
  <si>
    <t>3以上</t>
    <rPh sb="1" eb="3">
      <t>イジョウ</t>
    </rPh>
    <phoneticPr fontId="19"/>
  </si>
  <si>
    <t>月数
（治験薬の保存・管理）</t>
    <rPh sb="0" eb="2">
      <t>ツキスウ</t>
    </rPh>
    <rPh sb="4" eb="7">
      <t>チケンヤク</t>
    </rPh>
    <rPh sb="8" eb="10">
      <t>ホゾン</t>
    </rPh>
    <rPh sb="11" eb="13">
      <t>カンリ</t>
    </rPh>
    <phoneticPr fontId="19"/>
  </si>
  <si>
    <t>（Ｃ には週数を、Ｐには月数を入力してください。）</t>
    <rPh sb="5" eb="7">
      <t>シュウスウ</t>
    </rPh>
    <rPh sb="12" eb="14">
      <t>ツキスウ</t>
    </rPh>
    <rPh sb="15" eb="17">
      <t>ニュウリョク</t>
    </rPh>
    <phoneticPr fontId="19"/>
  </si>
  <si>
    <t>「Ｃ．投与期間」について</t>
    <rPh sb="3" eb="5">
      <t>トウヨ</t>
    </rPh>
    <rPh sb="5" eb="7">
      <t>キカン</t>
    </rPh>
    <phoneticPr fontId="19"/>
  </si>
  <si>
    <r>
      <t>⇒50週以上の場合、下記</t>
    </r>
    <r>
      <rPr>
        <sz val="11"/>
        <color indexed="10"/>
        <rFont val="ＭＳ Ｐゴシック"/>
        <family val="3"/>
        <charset val="128"/>
      </rPr>
      <t>※1</t>
    </r>
    <r>
      <rPr>
        <sz val="11"/>
        <rFont val="ＭＳ Ｐゴシック"/>
        <family val="3"/>
        <charset val="128"/>
      </rPr>
      <t>参照、 1症例あたりの投与期間（</t>
    </r>
    <phoneticPr fontId="19"/>
  </si>
  <si>
    <t>・25～49週→9ポイント</t>
    <phoneticPr fontId="19"/>
  </si>
  <si>
    <t xml:space="preserve"> 50週～74週→9ポイント＋10ポイント</t>
    <rPh sb="3" eb="4">
      <t>シュウ</t>
    </rPh>
    <rPh sb="7" eb="8">
      <t>シュウ</t>
    </rPh>
    <phoneticPr fontId="19"/>
  </si>
  <si>
    <t>75週～99週→9ポイント＋20ポイント</t>
    <rPh sb="2" eb="3">
      <t>シュウ</t>
    </rPh>
    <rPh sb="6" eb="7">
      <t>シュウ</t>
    </rPh>
    <phoneticPr fontId="19"/>
  </si>
  <si>
    <t>100週～124週→9ポイント＋30ポイント</t>
    <rPh sb="3" eb="4">
      <t>シュウ</t>
    </rPh>
    <rPh sb="8" eb="9">
      <t>シュウ</t>
    </rPh>
    <phoneticPr fontId="19"/>
  </si>
  <si>
    <t>4週間以内</t>
    <rPh sb="1" eb="3">
      <t>シュウカン</t>
    </rPh>
    <rPh sb="3" eb="5">
      <t>イナイ</t>
    </rPh>
    <phoneticPr fontId="19"/>
  </si>
  <si>
    <t>部分をクリックして○印を選択していただくと、自動的に計算されます。</t>
  </si>
  <si>
    <t>２．治験薬管理経費ポイント算出表について</t>
    <rPh sb="5" eb="7">
      <t>カンリ</t>
    </rPh>
    <rPh sb="7" eb="9">
      <t>ケイヒ</t>
    </rPh>
    <rPh sb="13" eb="15">
      <t>サンシュツ</t>
    </rPh>
    <rPh sb="15" eb="16">
      <t>ヒョウ</t>
    </rPh>
    <phoneticPr fontId="27"/>
  </si>
  <si>
    <t>単層か複数相か</t>
    <rPh sb="0" eb="2">
      <t>タンソウ</t>
    </rPh>
    <rPh sb="3" eb="5">
      <t>フクスウ</t>
    </rPh>
    <rPh sb="5" eb="6">
      <t>ソウ</t>
    </rPh>
    <phoneticPr fontId="27"/>
  </si>
  <si>
    <t>単科か複数科か</t>
    <rPh sb="0" eb="2">
      <t>タンカ</t>
    </rPh>
    <rPh sb="3" eb="5">
      <t>フクスウ</t>
    </rPh>
    <rPh sb="5" eb="6">
      <t>カ</t>
    </rPh>
    <phoneticPr fontId="27"/>
  </si>
  <si>
    <t>同一治験薬での対象疾患の数</t>
    <rPh sb="0" eb="2">
      <t>ドウイツ</t>
    </rPh>
    <rPh sb="2" eb="4">
      <t>チケン</t>
    </rPh>
    <rPh sb="4" eb="5">
      <t>ヤク</t>
    </rPh>
    <rPh sb="7" eb="9">
      <t>タイショウ</t>
    </rPh>
    <rPh sb="9" eb="11">
      <t>シッカン</t>
    </rPh>
    <rPh sb="12" eb="13">
      <t>スウ</t>
    </rPh>
    <phoneticPr fontId="27"/>
  </si>
  <si>
    <t>同一治験薬および同一治験実施計画書の治験が同じ診療科で複数の対象疾患について同時に進行する場合の対象疾患の数。</t>
    <rPh sb="0" eb="1">
      <t>ドウ</t>
    </rPh>
    <rPh sb="1" eb="2">
      <t>イチ</t>
    </rPh>
    <rPh sb="2" eb="4">
      <t>チケン</t>
    </rPh>
    <rPh sb="4" eb="5">
      <t>ヤク</t>
    </rPh>
    <rPh sb="8" eb="10">
      <t>ドウイツ</t>
    </rPh>
    <rPh sb="10" eb="12">
      <t>チケン</t>
    </rPh>
    <rPh sb="12" eb="14">
      <t>ジッシ</t>
    </rPh>
    <rPh sb="14" eb="17">
      <t>ケイカクショ</t>
    </rPh>
    <rPh sb="18" eb="20">
      <t>チケン</t>
    </rPh>
    <rPh sb="21" eb="22">
      <t>オナ</t>
    </rPh>
    <rPh sb="23" eb="26">
      <t>シンリョウカ</t>
    </rPh>
    <rPh sb="27" eb="29">
      <t>フクスウ</t>
    </rPh>
    <rPh sb="30" eb="32">
      <t>タイショウ</t>
    </rPh>
    <rPh sb="32" eb="34">
      <t>シッカン</t>
    </rPh>
    <rPh sb="38" eb="40">
      <t>ドウジ</t>
    </rPh>
    <rPh sb="41" eb="43">
      <t>シンコウ</t>
    </rPh>
    <rPh sb="45" eb="47">
      <t>バアイ</t>
    </rPh>
    <rPh sb="48" eb="50">
      <t>タイショウ</t>
    </rPh>
    <rPh sb="50" eb="52">
      <t>シッカン</t>
    </rPh>
    <rPh sb="53" eb="54">
      <t>スウ</t>
    </rPh>
    <phoneticPr fontId="27"/>
  </si>
  <si>
    <t>（4）ウォッシュアウト時プラセボの使用</t>
    <rPh sb="11" eb="12">
      <t>ジ</t>
    </rPh>
    <rPh sb="17" eb="19">
      <t>シヨウ</t>
    </rPh>
    <phoneticPr fontId="27"/>
  </si>
  <si>
    <t>（5）特殊説明文書等</t>
    <rPh sb="3" eb="5">
      <t>トクシュ</t>
    </rPh>
    <rPh sb="5" eb="7">
      <t>セツメイ</t>
    </rPh>
    <rPh sb="7" eb="9">
      <t>ブンショ</t>
    </rPh>
    <rPh sb="9" eb="10">
      <t>トウ</t>
    </rPh>
    <phoneticPr fontId="27"/>
  </si>
  <si>
    <t>（6）併用適用時併用薬チェック</t>
    <rPh sb="3" eb="5">
      <t>ヘイヨウ</t>
    </rPh>
    <rPh sb="5" eb="7">
      <t>テキヨウ</t>
    </rPh>
    <rPh sb="7" eb="8">
      <t>ジ</t>
    </rPh>
    <rPh sb="8" eb="11">
      <t>ヘイヨウヤク</t>
    </rPh>
    <phoneticPr fontId="27"/>
  </si>
  <si>
    <t>治験実施計画書で定められた併用薬かどうかの確認。</t>
    <rPh sb="0" eb="2">
      <t>チケン</t>
    </rPh>
    <rPh sb="2" eb="4">
      <t>ジッシ</t>
    </rPh>
    <rPh sb="4" eb="7">
      <t>ケイカクショ</t>
    </rPh>
    <rPh sb="8" eb="9">
      <t>サダ</t>
    </rPh>
    <rPh sb="13" eb="16">
      <t>ヘイヨウヤク</t>
    </rPh>
    <rPh sb="21" eb="23">
      <t>カクニン</t>
    </rPh>
    <phoneticPr fontId="27"/>
  </si>
  <si>
    <t>（7）請求医師のチェック</t>
    <rPh sb="3" eb="5">
      <t>セイキュウ</t>
    </rPh>
    <rPh sb="5" eb="7">
      <t>イシ</t>
    </rPh>
    <phoneticPr fontId="27"/>
  </si>
  <si>
    <t>（8）治験薬規格数</t>
    <rPh sb="3" eb="5">
      <t>チケン</t>
    </rPh>
    <rPh sb="5" eb="6">
      <t>ヤク</t>
    </rPh>
    <rPh sb="6" eb="8">
      <t>キカク</t>
    </rPh>
    <rPh sb="8" eb="9">
      <t>スウ</t>
    </rPh>
    <phoneticPr fontId="27"/>
  </si>
  <si>
    <t>ポイント算出表の解説（2）</t>
    <rPh sb="4" eb="6">
      <t>サンシュツ</t>
    </rPh>
    <rPh sb="6" eb="7">
      <t>ヒョウ</t>
    </rPh>
    <rPh sb="8" eb="10">
      <t>カイセツ</t>
    </rPh>
    <phoneticPr fontId="27"/>
  </si>
  <si>
    <t xml:space="preserve">西暦　　　　年　　月　　日
</t>
    <phoneticPr fontId="19"/>
  </si>
  <si>
    <t>福山市民病院_様式第5号</t>
    <rPh sb="7" eb="9">
      <t>ヨウシキ</t>
    </rPh>
    <rPh sb="9" eb="10">
      <t>ダイ</t>
    </rPh>
    <phoneticPr fontId="19"/>
  </si>
  <si>
    <t>［2021年5月版］</t>
    <phoneticPr fontId="19"/>
  </si>
  <si>
    <t>福山市民病院_様式第5号_別添1</t>
    <rPh sb="0" eb="4">
      <t>フクヤマシミン</t>
    </rPh>
    <rPh sb="4" eb="6">
      <t>ビョウイン</t>
    </rPh>
    <rPh sb="7" eb="9">
      <t>ヨウシキ</t>
    </rPh>
    <rPh sb="9" eb="10">
      <t>ダイ</t>
    </rPh>
    <rPh sb="11" eb="12">
      <t>ゴウ</t>
    </rPh>
    <rPh sb="13" eb="15">
      <t>ベッテン</t>
    </rPh>
    <phoneticPr fontId="27"/>
  </si>
  <si>
    <t>［2021年5月版］</t>
    <phoneticPr fontId="27"/>
  </si>
  <si>
    <t>複数相とは、同一治験薬について、例えばⅠ相とⅡ相が並行して進行する場合。</t>
    <rPh sb="0" eb="2">
      <t>フクスウ</t>
    </rPh>
    <rPh sb="2" eb="3">
      <t>ソウ</t>
    </rPh>
    <rPh sb="6" eb="7">
      <t>ドウ</t>
    </rPh>
    <rPh sb="7" eb="8">
      <t>イチ</t>
    </rPh>
    <rPh sb="8" eb="10">
      <t>チケン</t>
    </rPh>
    <rPh sb="10" eb="11">
      <t>ヤク</t>
    </rPh>
    <rPh sb="16" eb="17">
      <t>タト</t>
    </rPh>
    <rPh sb="20" eb="21">
      <t>ソウ</t>
    </rPh>
    <rPh sb="23" eb="24">
      <t>ソウ</t>
    </rPh>
    <rPh sb="25" eb="27">
      <t>ヘイコウ</t>
    </rPh>
    <rPh sb="29" eb="31">
      <t>シンコウ</t>
    </rPh>
    <rPh sb="33" eb="35">
      <t>バアイ</t>
    </rPh>
    <phoneticPr fontId="27"/>
  </si>
  <si>
    <t>複数科とは、同一治験薬および同一治験実施計画書の治験が複数の診療科で同時に進行する場合。</t>
    <rPh sb="0" eb="2">
      <t>フクスウ</t>
    </rPh>
    <rPh sb="2" eb="3">
      <t>カ</t>
    </rPh>
    <rPh sb="6" eb="7">
      <t>ドウ</t>
    </rPh>
    <rPh sb="7" eb="8">
      <t>イチ</t>
    </rPh>
    <rPh sb="8" eb="10">
      <t>チケン</t>
    </rPh>
    <rPh sb="10" eb="11">
      <t>ヤク</t>
    </rPh>
    <rPh sb="14" eb="15">
      <t>ドウ</t>
    </rPh>
    <rPh sb="15" eb="16">
      <t>イチ</t>
    </rPh>
    <rPh sb="16" eb="18">
      <t>チケン</t>
    </rPh>
    <rPh sb="18" eb="20">
      <t>ジッシ</t>
    </rPh>
    <rPh sb="20" eb="23">
      <t>ケイカクショ</t>
    </rPh>
    <rPh sb="24" eb="26">
      <t>チケン</t>
    </rPh>
    <rPh sb="27" eb="29">
      <t>フクスウ</t>
    </rPh>
    <rPh sb="30" eb="33">
      <t>シンリョウカ</t>
    </rPh>
    <rPh sb="34" eb="36">
      <t>ドウジ</t>
    </rPh>
    <rPh sb="37" eb="39">
      <t>シンコウ</t>
    </rPh>
    <rPh sb="41" eb="43">
      <t>バアイ</t>
    </rPh>
    <phoneticPr fontId="27"/>
  </si>
  <si>
    <t>被験者が治験薬投与開始前の、それまで服用していた薬の効能・効果を消滅させるための期間に偽薬を使用すること。</t>
    <rPh sb="0" eb="3">
      <t>ヒケンシャ</t>
    </rPh>
    <rPh sb="4" eb="7">
      <t>チケンヤク</t>
    </rPh>
    <rPh sb="7" eb="9">
      <t>トウヨ</t>
    </rPh>
    <rPh sb="9" eb="11">
      <t>カイシ</t>
    </rPh>
    <rPh sb="11" eb="12">
      <t>マエ</t>
    </rPh>
    <rPh sb="18" eb="20">
      <t>フクヨウ</t>
    </rPh>
    <rPh sb="24" eb="25">
      <t>クスリ</t>
    </rPh>
    <rPh sb="26" eb="28">
      <t>コウノウ</t>
    </rPh>
    <rPh sb="29" eb="31">
      <t>コウカ</t>
    </rPh>
    <rPh sb="32" eb="34">
      <t>ショウメツ</t>
    </rPh>
    <rPh sb="40" eb="42">
      <t>キカン</t>
    </rPh>
    <rPh sb="43" eb="45">
      <t>ギヤク</t>
    </rPh>
    <rPh sb="46" eb="48">
      <t>シヨウ</t>
    </rPh>
    <phoneticPr fontId="27"/>
  </si>
  <si>
    <t>保管方法、服用方法、返却方法などその治験薬独自の特別な注意が被験者及び医療従事者に必要な場合に、添付する説明文書。</t>
    <rPh sb="0" eb="2">
      <t>ホカン</t>
    </rPh>
    <rPh sb="2" eb="4">
      <t>ホウホウ</t>
    </rPh>
    <rPh sb="5" eb="7">
      <t>フクヨウ</t>
    </rPh>
    <rPh sb="7" eb="9">
      <t>ホウホウ</t>
    </rPh>
    <rPh sb="10" eb="12">
      <t>ヘンキャク</t>
    </rPh>
    <rPh sb="12" eb="14">
      <t>ホウホウ</t>
    </rPh>
    <rPh sb="18" eb="20">
      <t>チケン</t>
    </rPh>
    <rPh sb="20" eb="21">
      <t>ヤク</t>
    </rPh>
    <rPh sb="21" eb="23">
      <t>ドクジ</t>
    </rPh>
    <rPh sb="24" eb="26">
      <t>トクベツ</t>
    </rPh>
    <rPh sb="27" eb="29">
      <t>チュウイ</t>
    </rPh>
    <rPh sb="30" eb="33">
      <t>ヒケンシャ</t>
    </rPh>
    <rPh sb="33" eb="34">
      <t>オヨ</t>
    </rPh>
    <rPh sb="35" eb="37">
      <t>イリョウ</t>
    </rPh>
    <rPh sb="37" eb="40">
      <t>ジュウジシャ</t>
    </rPh>
    <rPh sb="41" eb="43">
      <t>ヒツヨウ</t>
    </rPh>
    <rPh sb="44" eb="46">
      <t>バアイ</t>
    </rPh>
    <rPh sb="48" eb="50">
      <t>テンプ</t>
    </rPh>
    <rPh sb="52" eb="54">
      <t>セツメイ</t>
    </rPh>
    <rPh sb="54" eb="56">
      <t>ブンショ</t>
    </rPh>
    <phoneticPr fontId="27"/>
  </si>
  <si>
    <t>治験薬の処方及び注射等の出庫請求をする医師の人数。一般的には、治験責任医師及び治験分担医師の人数の合計。</t>
    <rPh sb="0" eb="2">
      <t>チケン</t>
    </rPh>
    <rPh sb="2" eb="3">
      <t>ヤク</t>
    </rPh>
    <rPh sb="4" eb="6">
      <t>ショホウ</t>
    </rPh>
    <rPh sb="6" eb="7">
      <t>オヨ</t>
    </rPh>
    <rPh sb="8" eb="11">
      <t>チュウシャナド</t>
    </rPh>
    <rPh sb="12" eb="14">
      <t>シュッコ</t>
    </rPh>
    <rPh sb="14" eb="16">
      <t>セイキュウ</t>
    </rPh>
    <rPh sb="19" eb="21">
      <t>イシ</t>
    </rPh>
    <rPh sb="22" eb="24">
      <t>ニンズウ</t>
    </rPh>
    <rPh sb="25" eb="28">
      <t>イッパンテキ</t>
    </rPh>
    <rPh sb="31" eb="33">
      <t>チケン</t>
    </rPh>
    <rPh sb="33" eb="35">
      <t>セキニン</t>
    </rPh>
    <rPh sb="35" eb="37">
      <t>イシ</t>
    </rPh>
    <rPh sb="37" eb="38">
      <t>オヨ</t>
    </rPh>
    <rPh sb="39" eb="41">
      <t>チケン</t>
    </rPh>
    <rPh sb="41" eb="43">
      <t>ブンタン</t>
    </rPh>
    <rPh sb="43" eb="45">
      <t>イシ</t>
    </rPh>
    <rPh sb="46" eb="48">
      <t>ニンズウ</t>
    </rPh>
    <rPh sb="49" eb="51">
      <t>ゴウケイ</t>
    </rPh>
    <phoneticPr fontId="27"/>
  </si>
  <si>
    <t>10mg錠と100mg錠のように、複数の規格の治験薬が用いられる場合の規格数。</t>
    <rPh sb="4" eb="5">
      <t>ジョウ</t>
    </rPh>
    <rPh sb="11" eb="12">
      <t>ジョウ</t>
    </rPh>
    <rPh sb="17" eb="19">
      <t>フクスウ</t>
    </rPh>
    <rPh sb="20" eb="22">
      <t>キカク</t>
    </rPh>
    <rPh sb="23" eb="26">
      <t>チケンヤク</t>
    </rPh>
    <rPh sb="27" eb="28">
      <t>モチ</t>
    </rPh>
    <rPh sb="32" eb="34">
      <t>バアイ</t>
    </rPh>
    <rPh sb="35" eb="37">
      <t>キカク</t>
    </rPh>
    <rPh sb="37" eb="38">
      <t>スウ</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</si>
</sst>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0_);\(0\)"/>
  </numFmts>
  <fonts count="35"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5"/>
      <name val="ＭＳ 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6"/>
      <name val="ＭＳ Ｐゴシック"/>
      <family val="3"/>
      <charset val="128"/>
    </font>
    <font>
      <b/>
      <sz val="14"/>
      <name val="ＭＳ Ｐゴシック"/>
      <family val="3"/>
      <charset val="128"/>
    </font>
    <font>
      <sz val="6"/>
      <name val="ＭＳ Ｐゴシック"/>
      <family val="3"/>
      <charset val="128"/>
    </font>
    <font>
      <b/>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1"/>
      <name val="ＭＳ Ｐゴシック"/>
      <family val="3"/>
      <charset val="128"/>
      <scheme val="minor"/>
    </font>
    <font>
      <sz val="11"/>
      <color rgb="FF000000"/>
      <name val="ＭＳ Ｐゴシック"/>
      <family val="3"/>
      <charset val="128"/>
    </font>
    <font>
      <u/>
      <sz val="16"/>
      <color theme="1"/>
      <name val="ＭＳ Ｐゴシック"/>
      <family val="3"/>
      <charset val="128"/>
      <scheme val="minor"/>
    </font>
    <font>
      <sz val="10"/>
      <color theme="1"/>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CCFFFF"/>
        <bgColor indexed="64"/>
      </patternFill>
    </fill>
    <fill>
      <patternFill patternType="solid">
        <fgColor theme="0" tint="-0.14999847407452621"/>
        <bgColor indexed="64"/>
      </patternFill>
    </fill>
    <fill>
      <patternFill patternType="solid">
        <fgColor theme="3" tint="0.79998168889431442"/>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9" fillId="0" borderId="0">
      <alignment vertical="center"/>
    </xf>
    <xf numFmtId="0" fontId="18" fillId="4" borderId="0" applyNumberFormat="0" applyBorder="0" applyAlignment="0" applyProtection="0">
      <alignment vertical="center"/>
    </xf>
  </cellStyleXfs>
  <cellXfs count="95">
    <xf numFmtId="0" fontId="0" fillId="0" borderId="0" xfId="0"/>
    <xf numFmtId="0" fontId="0" fillId="0" borderId="0" xfId="0" applyAlignment="1">
      <alignment horizontal="center" vertical="center"/>
    </xf>
    <xf numFmtId="0" fontId="0" fillId="0" borderId="0" xfId="0" applyAlignment="1">
      <alignment horizontal="left" vertical="center"/>
    </xf>
    <xf numFmtId="0" fontId="21" fillId="0" borderId="0" xfId="0" applyFont="1" applyAlignment="1">
      <alignment horizontal="left" vertical="center"/>
    </xf>
    <xf numFmtId="0" fontId="23" fillId="0" borderId="0" xfId="0" applyFont="1" applyAlignment="1">
      <alignment horizontal="right" vertical="center"/>
    </xf>
    <xf numFmtId="0" fontId="0" fillId="0" borderId="10" xfId="0" applyBorder="1" applyAlignment="1">
      <alignment horizontal="center" vertical="center"/>
    </xf>
    <xf numFmtId="0" fontId="0" fillId="0" borderId="0" xfId="0" applyAlignment="1">
      <alignment horizontal="right" vertical="center"/>
    </xf>
    <xf numFmtId="0" fontId="0" fillId="0" borderId="0" xfId="0" applyAlignment="1">
      <alignment horizontal="center"/>
    </xf>
    <xf numFmtId="0" fontId="0" fillId="0" borderId="10" xfId="0" applyBorder="1" applyAlignment="1">
      <alignment horizontal="center" vertical="center" wrapText="1"/>
    </xf>
    <xf numFmtId="0" fontId="22" fillId="0" borderId="0" xfId="0" applyFont="1" applyAlignment="1">
      <alignment horizontal="left" vertical="top"/>
    </xf>
    <xf numFmtId="0" fontId="23" fillId="0" borderId="0" xfId="0" applyFont="1" applyAlignment="1">
      <alignment horizontal="left" vertical="top"/>
    </xf>
    <xf numFmtId="0" fontId="0" fillId="0" borderId="11" xfId="0" applyFill="1" applyBorder="1" applyAlignment="1">
      <alignment vertical="center"/>
    </xf>
    <xf numFmtId="0" fontId="0" fillId="24" borderId="10" xfId="0" applyFill="1" applyBorder="1" applyAlignment="1">
      <alignment horizontal="center" vertical="center"/>
    </xf>
    <xf numFmtId="0" fontId="0" fillId="0" borderId="12" xfId="0" applyBorder="1" applyAlignment="1">
      <alignment horizontal="center" vertical="center"/>
    </xf>
    <xf numFmtId="0" fontId="20" fillId="0" borderId="10" xfId="0" applyFont="1" applyBorder="1" applyAlignment="1">
      <alignment horizontal="center" vertical="center" wrapText="1"/>
    </xf>
    <xf numFmtId="0" fontId="0" fillId="0" borderId="13" xfId="0" applyBorder="1" applyAlignment="1">
      <alignment horizontal="center" vertical="center"/>
    </xf>
    <xf numFmtId="0" fontId="0" fillId="0" borderId="11" xfId="0" applyBorder="1" applyAlignment="1">
      <alignment horizontal="center" vertical="center"/>
    </xf>
    <xf numFmtId="0" fontId="0" fillId="25" borderId="14" xfId="0" applyFill="1" applyBorder="1" applyAlignment="1">
      <alignment horizontal="center" vertical="center"/>
    </xf>
    <xf numFmtId="0" fontId="20" fillId="0" borderId="14" xfId="0" applyFont="1" applyFill="1" applyBorder="1" applyAlignment="1">
      <alignment horizontal="center" vertical="center"/>
    </xf>
    <xf numFmtId="0" fontId="20" fillId="0" borderId="10" xfId="0" applyFont="1" applyFill="1" applyBorder="1" applyAlignment="1">
      <alignment horizontal="center" vertical="center"/>
    </xf>
    <xf numFmtId="0" fontId="0" fillId="25" borderId="10" xfId="0" applyFill="1" applyBorder="1" applyAlignment="1">
      <alignment horizontal="center" vertical="center"/>
    </xf>
    <xf numFmtId="0" fontId="25" fillId="0" borderId="0" xfId="0" applyFont="1" applyAlignment="1"/>
    <xf numFmtId="0" fontId="0" fillId="0" borderId="10" xfId="0" applyBorder="1" applyAlignment="1">
      <alignment horizontal="left" vertical="center" wrapText="1"/>
    </xf>
    <xf numFmtId="0" fontId="0" fillId="0" borderId="10" xfId="0" applyBorder="1" applyAlignment="1">
      <alignment vertical="center"/>
    </xf>
    <xf numFmtId="0" fontId="0" fillId="0" borderId="12" xfId="0" applyFill="1" applyBorder="1" applyAlignment="1">
      <alignment horizontal="center" vertical="center"/>
    </xf>
    <xf numFmtId="0" fontId="30" fillId="0" borderId="0" xfId="0" applyFont="1" applyAlignment="1">
      <alignment horizontal="center" vertical="center"/>
    </xf>
    <xf numFmtId="0" fontId="21" fillId="0" borderId="0" xfId="0" applyFont="1" applyAlignment="1">
      <alignment horizontal="left"/>
    </xf>
    <xf numFmtId="0" fontId="0" fillId="0" borderId="14" xfId="0" applyFill="1" applyBorder="1" applyAlignment="1">
      <alignment horizontal="left" vertical="center" wrapText="1"/>
    </xf>
    <xf numFmtId="0" fontId="0" fillId="0" borderId="0" xfId="0" applyAlignment="1">
      <alignment vertical="center"/>
    </xf>
    <xf numFmtId="177" fontId="31" fillId="0" borderId="0" xfId="0" applyNumberFormat="1" applyFont="1" applyAlignment="1">
      <alignment horizontal="left" vertical="center" indent="1"/>
    </xf>
    <xf numFmtId="0" fontId="32" fillId="0" borderId="0" xfId="0" applyFont="1" applyFill="1" applyBorder="1" applyAlignment="1">
      <alignment vertical="center"/>
    </xf>
    <xf numFmtId="0" fontId="33" fillId="0" borderId="0" xfId="0" applyFont="1" applyAlignment="1">
      <alignment horizontal="center" vertical="center"/>
    </xf>
    <xf numFmtId="0" fontId="33" fillId="0" borderId="0" xfId="0" applyFont="1" applyAlignment="1">
      <alignment horizontal="center" vertical="center"/>
    </xf>
    <xf numFmtId="0" fontId="0" fillId="25" borderId="10" xfId="0" applyFill="1" applyBorder="1" applyAlignment="1" applyProtection="1">
      <alignment horizontal="center" vertical="center"/>
      <protection locked="0"/>
    </xf>
    <xf numFmtId="0" fontId="0" fillId="24" borderId="14" xfId="0" applyFill="1" applyBorder="1" applyAlignment="1" applyProtection="1">
      <alignment horizontal="center" vertical="center"/>
      <protection locked="0"/>
    </xf>
    <xf numFmtId="0" fontId="0" fillId="24" borderId="10" xfId="0" applyFill="1" applyBorder="1" applyAlignment="1" applyProtection="1">
      <alignment horizontal="center" vertical="center"/>
      <protection locked="0"/>
    </xf>
    <xf numFmtId="0" fontId="24" fillId="26" borderId="10" xfId="0" applyFont="1" applyFill="1" applyBorder="1" applyAlignment="1">
      <alignment horizontal="center" vertical="center"/>
    </xf>
    <xf numFmtId="0" fontId="34" fillId="0" borderId="0" xfId="0" applyFont="1" applyAlignment="1">
      <alignment vertical="top"/>
    </xf>
    <xf numFmtId="0" fontId="0" fillId="0" borderId="0" xfId="0" applyAlignment="1">
      <alignment horizontal="right" vertical="top"/>
    </xf>
    <xf numFmtId="0" fontId="0" fillId="0" borderId="0" xfId="0" applyFont="1" applyAlignment="1">
      <alignment horizontal="left" vertical="top"/>
    </xf>
    <xf numFmtId="0" fontId="0" fillId="27" borderId="15" xfId="0" applyFont="1" applyFill="1" applyBorder="1" applyAlignment="1">
      <alignment horizontal="center" vertical="center" textRotation="255"/>
    </xf>
    <xf numFmtId="0" fontId="0" fillId="27" borderId="14" xfId="0" applyFont="1" applyFill="1" applyBorder="1" applyAlignment="1">
      <alignment horizontal="center" vertical="center" textRotation="255"/>
    </xf>
    <xf numFmtId="0" fontId="24" fillId="26" borderId="15" xfId="0" applyFont="1" applyFill="1" applyBorder="1" applyAlignment="1">
      <alignment horizontal="center" vertical="center"/>
    </xf>
    <xf numFmtId="0" fontId="24" fillId="26" borderId="23" xfId="0" applyFont="1" applyFill="1" applyBorder="1" applyAlignment="1">
      <alignment horizontal="center" vertical="center"/>
    </xf>
    <xf numFmtId="0" fontId="24" fillId="26" borderId="14" xfId="0" applyFont="1" applyFill="1" applyBorder="1" applyAlignment="1">
      <alignment horizontal="center" vertical="center"/>
    </xf>
    <xf numFmtId="0" fontId="28" fillId="0" borderId="0" xfId="0" applyFont="1" applyAlignment="1">
      <alignment horizontal="center"/>
    </xf>
    <xf numFmtId="0" fontId="0" fillId="0" borderId="10" xfId="0" applyBorder="1" applyAlignment="1">
      <alignment horizontal="left" vertical="center"/>
    </xf>
    <xf numFmtId="0" fontId="0" fillId="26" borderId="10" xfId="0" applyFill="1" applyBorder="1" applyAlignment="1">
      <alignment horizontal="right" vertical="center" shrinkToFit="1"/>
    </xf>
    <xf numFmtId="0" fontId="0" fillId="26" borderId="10" xfId="0" applyFill="1" applyBorder="1" applyAlignment="1">
      <alignment horizontal="right" vertical="center"/>
    </xf>
    <xf numFmtId="0" fontId="0" fillId="0" borderId="10" xfId="0" applyBorder="1" applyAlignment="1" applyProtection="1">
      <alignment horizontal="left" vertical="center" wrapText="1"/>
      <protection locked="0"/>
    </xf>
    <xf numFmtId="0" fontId="0" fillId="0" borderId="10" xfId="0" applyBorder="1" applyAlignment="1" applyProtection="1">
      <alignment horizontal="left" vertical="center" wrapText="1" shrinkToFit="1"/>
      <protection locked="0"/>
    </xf>
    <xf numFmtId="0" fontId="0" fillId="27" borderId="22" xfId="0" applyFont="1" applyFill="1" applyBorder="1" applyAlignment="1">
      <alignment horizontal="center" vertical="center" wrapText="1"/>
    </xf>
    <xf numFmtId="0" fontId="24" fillId="0" borderId="10" xfId="0" applyFont="1" applyFill="1" applyBorder="1" applyAlignment="1" applyProtection="1">
      <alignment horizontal="center" vertical="center"/>
      <protection locked="0"/>
    </xf>
    <xf numFmtId="0" fontId="24" fillId="0" borderId="10" xfId="0" applyFont="1" applyFill="1" applyBorder="1" applyAlignment="1" applyProtection="1">
      <alignment vertical="center"/>
      <protection locked="0"/>
    </xf>
    <xf numFmtId="0" fontId="24" fillId="0" borderId="10" xfId="0" applyFont="1" applyBorder="1" applyAlignment="1" applyProtection="1">
      <alignment vertical="center"/>
      <protection locked="0"/>
    </xf>
    <xf numFmtId="0" fontId="0" fillId="27" borderId="15" xfId="0" applyFill="1" applyBorder="1" applyAlignment="1">
      <alignment horizontal="center" vertical="center"/>
    </xf>
    <xf numFmtId="0" fontId="0" fillId="27" borderId="14" xfId="0" applyFill="1" applyBorder="1" applyAlignment="1">
      <alignment horizontal="center" vertical="center"/>
    </xf>
    <xf numFmtId="0" fontId="0" fillId="27" borderId="16" xfId="0" applyFont="1" applyFill="1" applyBorder="1" applyAlignment="1">
      <alignment horizontal="center" vertical="center"/>
    </xf>
    <xf numFmtId="0" fontId="0" fillId="27" borderId="17" xfId="0" applyFont="1" applyFill="1" applyBorder="1" applyAlignment="1">
      <alignment horizontal="center" vertical="center"/>
    </xf>
    <xf numFmtId="0" fontId="0" fillId="27" borderId="18" xfId="0" applyFont="1" applyFill="1" applyBorder="1" applyAlignment="1">
      <alignment horizontal="center" vertical="center"/>
    </xf>
    <xf numFmtId="0" fontId="0" fillId="27" borderId="19" xfId="0" applyFont="1" applyFill="1" applyBorder="1" applyAlignment="1">
      <alignment horizontal="center" vertical="center"/>
    </xf>
    <xf numFmtId="0" fontId="0" fillId="27" borderId="20" xfId="0" applyFont="1" applyFill="1" applyBorder="1" applyAlignment="1">
      <alignment horizontal="center" vertical="center"/>
    </xf>
    <xf numFmtId="0" fontId="0" fillId="27" borderId="21" xfId="0" applyFont="1" applyFill="1" applyBorder="1" applyAlignment="1">
      <alignment horizontal="center" vertical="center"/>
    </xf>
    <xf numFmtId="176" fontId="0" fillId="0" borderId="0" xfId="0" applyNumberFormat="1" applyFont="1" applyAlignment="1" applyProtection="1">
      <alignment horizontal="right" vertical="top" indent="1"/>
    </xf>
    <xf numFmtId="0" fontId="0" fillId="0" borderId="20" xfId="0" applyBorder="1" applyAlignment="1" applyProtection="1">
      <alignment horizontal="right" wrapText="1"/>
      <protection locked="0"/>
    </xf>
    <xf numFmtId="0" fontId="0" fillId="0" borderId="20" xfId="0" applyBorder="1" applyAlignment="1" applyProtection="1">
      <alignment horizontal="right"/>
      <protection locked="0"/>
    </xf>
    <xf numFmtId="0" fontId="0" fillId="0" borderId="10" xfId="0" applyBorder="1" applyAlignment="1">
      <alignment horizontal="left" vertical="center" wrapText="1"/>
    </xf>
    <xf numFmtId="0" fontId="0" fillId="26" borderId="13" xfId="0" applyFill="1" applyBorder="1" applyAlignment="1">
      <alignment horizontal="center" vertical="center"/>
    </xf>
    <xf numFmtId="0" fontId="0" fillId="26" borderId="12" xfId="0" applyFill="1" applyBorder="1" applyAlignment="1">
      <alignment horizontal="center" vertical="center"/>
    </xf>
    <xf numFmtId="0" fontId="0" fillId="26" borderId="11" xfId="0" applyFill="1"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top" textRotation="90"/>
    </xf>
    <xf numFmtId="0" fontId="26" fillId="0" borderId="13" xfId="0" applyFont="1" applyBorder="1" applyAlignment="1">
      <alignment horizontal="center" vertical="center"/>
    </xf>
    <xf numFmtId="0" fontId="26" fillId="0" borderId="12" xfId="0" applyFont="1" applyBorder="1" applyAlignment="1">
      <alignment horizontal="center" vertical="center"/>
    </xf>
    <xf numFmtId="0" fontId="26" fillId="0" borderId="11" xfId="0" applyFont="1" applyBorder="1" applyAlignment="1">
      <alignment horizontal="center" vertical="center"/>
    </xf>
    <xf numFmtId="0" fontId="0" fillId="0" borderId="13" xfId="0" applyFill="1" applyBorder="1" applyAlignment="1" applyProtection="1">
      <alignment horizontal="left" vertical="center"/>
      <protection locked="0"/>
    </xf>
    <xf numFmtId="0" fontId="0" fillId="0" borderId="12" xfId="0" applyFill="1" applyBorder="1" applyAlignment="1" applyProtection="1">
      <alignment horizontal="left" vertical="center"/>
      <protection locked="0"/>
    </xf>
    <xf numFmtId="0" fontId="0" fillId="0" borderId="11" xfId="0" applyFill="1" applyBorder="1" applyAlignment="1" applyProtection="1">
      <alignment horizontal="left" vertical="center"/>
      <protection locked="0"/>
    </xf>
    <xf numFmtId="0" fontId="0" fillId="0" borderId="13" xfId="0"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3" xfId="0" applyFill="1" applyBorder="1" applyAlignment="1">
      <alignment horizontal="right" vertical="center"/>
    </xf>
    <xf numFmtId="0" fontId="0" fillId="0" borderId="12" xfId="0" applyFill="1" applyBorder="1" applyAlignment="1">
      <alignment horizontal="right" vertical="center"/>
    </xf>
    <xf numFmtId="0" fontId="0" fillId="0" borderId="11" xfId="0" applyFill="1" applyBorder="1" applyAlignment="1">
      <alignment horizontal="right" vertical="center"/>
    </xf>
    <xf numFmtId="0" fontId="0" fillId="0" borderId="0" xfId="0" applyAlignment="1">
      <alignment horizontal="left" vertical="center" wrapText="1"/>
    </xf>
    <xf numFmtId="0" fontId="33" fillId="0" borderId="0" xfId="0" applyFont="1" applyAlignment="1">
      <alignment horizontal="center"/>
    </xf>
    <xf numFmtId="0" fontId="0" fillId="0" borderId="0" xfId="0" applyAlignment="1">
      <alignmen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66675</xdr:colOff>
      <xdr:row>35</xdr:row>
      <xdr:rowOff>123825</xdr:rowOff>
    </xdr:from>
    <xdr:to>
      <xdr:col>6</xdr:col>
      <xdr:colOff>852498</xdr:colOff>
      <xdr:row>35</xdr:row>
      <xdr:rowOff>125413</xdr:rowOff>
    </xdr:to>
    <xdr:cxnSp macro="">
      <xdr:nvCxnSpPr>
        <xdr:cNvPr id="2" name="直線矢印コネクタ 1">
          <a:extLst/>
        </xdr:cNvPr>
        <xdr:cNvCxnSpPr/>
      </xdr:nvCxnSpPr>
      <xdr:spPr>
        <a:xfrm>
          <a:off x="2105025" y="12706350"/>
          <a:ext cx="1326283" cy="1588"/>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5</xdr:col>
      <xdr:colOff>1905</xdr:colOff>
      <xdr:row>36</xdr:row>
      <xdr:rowOff>3983</xdr:rowOff>
    </xdr:from>
    <xdr:ext cx="924378" cy="246221"/>
    <xdr:sp macro="" textlink="">
      <xdr:nvSpPr>
        <xdr:cNvPr id="3" name="テキスト ボックス 2">
          <a:extLst/>
        </xdr:cNvPr>
        <xdr:cNvSpPr txBox="1"/>
      </xdr:nvSpPr>
      <xdr:spPr>
        <a:xfrm>
          <a:off x="2745105" y="11192914"/>
          <a:ext cx="914946" cy="24622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nSpc>
              <a:spcPts val="1200"/>
            </a:lnSpc>
          </a:pPr>
          <a:r>
            <a:rPr kumimoji="1" lang="en-US" altLang="ja-JP" sz="1100" b="1"/>
            <a:t>50</a:t>
          </a:r>
          <a:r>
            <a:rPr kumimoji="1" lang="ja-JP" altLang="en-US" sz="1100" b="1"/>
            <a:t>週以上</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239337</xdr:colOff>
      <xdr:row>0</xdr:row>
      <xdr:rowOff>115512</xdr:rowOff>
    </xdr:from>
    <xdr:to>
      <xdr:col>5</xdr:col>
      <xdr:colOff>488216</xdr:colOff>
      <xdr:row>0</xdr:row>
      <xdr:rowOff>144087</xdr:rowOff>
    </xdr:to>
    <xdr:sp macro="" textlink="">
      <xdr:nvSpPr>
        <xdr:cNvPr id="6" name="テキスト ボックス 5"/>
        <xdr:cNvSpPr txBox="1"/>
      </xdr:nvSpPr>
      <xdr:spPr>
        <a:xfrm>
          <a:off x="3400425" y="9667875"/>
          <a:ext cx="2571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46"/>
  <sheetViews>
    <sheetView tabSelected="1" topLeftCell="A7" zoomScaleNormal="100" workbookViewId="0">
      <selection activeCell="D4" sqref="D4:H6"/>
    </sheetView>
  </sheetViews>
  <sheetFormatPr defaultColWidth="3.125" defaultRowHeight="13.5" x14ac:dyDescent="0.15"/>
  <cols>
    <col min="1" max="1" width="5" style="1" customWidth="1"/>
    <col min="2" max="2" width="5.375" style="1" customWidth="1"/>
    <col min="3" max="3" width="7.125" style="1" customWidth="1"/>
    <col min="4" max="4" width="14.75" style="1" customWidth="1"/>
    <col min="5" max="5" width="4.5" style="1" customWidth="1"/>
    <col min="6" max="6" width="4.125" style="1" customWidth="1"/>
    <col min="7" max="7" width="20.625" style="1" customWidth="1"/>
    <col min="8" max="8" width="4.125" style="1" customWidth="1"/>
    <col min="9" max="9" width="20.625" style="1" customWidth="1"/>
    <col min="10" max="10" width="4.125" style="1" customWidth="1"/>
    <col min="11" max="11" width="20.625" style="1" customWidth="1"/>
    <col min="12" max="12" width="6.875" style="1" customWidth="1"/>
    <col min="13" max="13" width="5.125" style="1" customWidth="1"/>
    <col min="14" max="14" width="3.125" style="1" customWidth="1"/>
    <col min="15" max="15" width="12.875" style="1" customWidth="1"/>
    <col min="16" max="16" width="6.875" style="1" customWidth="1"/>
    <col min="17" max="16384" width="3.125" style="1"/>
  </cols>
  <sheetData>
    <row r="1" spans="1:16" ht="51.75" customHeight="1" x14ac:dyDescent="0.15">
      <c r="A1" s="39" t="s">
        <v>114</v>
      </c>
      <c r="B1" s="9"/>
      <c r="C1" s="9"/>
      <c r="D1"/>
      <c r="E1" s="7"/>
      <c r="F1"/>
      <c r="G1"/>
      <c r="H1"/>
      <c r="I1"/>
      <c r="J1" s="6"/>
      <c r="K1" s="63" t="s">
        <v>115</v>
      </c>
      <c r="L1" s="63"/>
      <c r="O1" s="4"/>
      <c r="P1"/>
    </row>
    <row r="2" spans="1:16" ht="49.5" customHeight="1" x14ac:dyDescent="0.15">
      <c r="A2" s="10"/>
      <c r="B2" s="9"/>
      <c r="C2" s="9"/>
      <c r="D2"/>
      <c r="E2" s="7"/>
      <c r="F2"/>
      <c r="G2"/>
      <c r="H2"/>
      <c r="I2"/>
      <c r="J2" s="6"/>
      <c r="K2" s="64" t="s">
        <v>113</v>
      </c>
      <c r="L2" s="65"/>
      <c r="O2" s="4"/>
      <c r="P2"/>
    </row>
    <row r="3" spans="1:16" ht="19.5" customHeight="1" x14ac:dyDescent="0.15">
      <c r="B3" s="47" t="s">
        <v>29</v>
      </c>
      <c r="C3" s="47"/>
      <c r="D3" s="49"/>
      <c r="E3" s="49"/>
      <c r="F3" s="49"/>
      <c r="G3" s="49"/>
      <c r="H3" s="49"/>
      <c r="I3" s="36" t="s">
        <v>24</v>
      </c>
      <c r="J3" s="52"/>
      <c r="K3" s="52"/>
      <c r="L3" s="52"/>
    </row>
    <row r="4" spans="1:16" ht="23.25" customHeight="1" x14ac:dyDescent="0.15">
      <c r="A4" s="2"/>
      <c r="B4" s="48" t="s">
        <v>33</v>
      </c>
      <c r="C4" s="48"/>
      <c r="D4" s="50"/>
      <c r="E4" s="50"/>
      <c r="F4" s="50"/>
      <c r="G4" s="50"/>
      <c r="H4" s="50"/>
      <c r="I4" s="42" t="s">
        <v>21</v>
      </c>
      <c r="J4" s="53" t="s">
        <v>27</v>
      </c>
      <c r="K4" s="53"/>
      <c r="L4" s="53"/>
    </row>
    <row r="5" spans="1:16" ht="23.25" customHeight="1" x14ac:dyDescent="0.15">
      <c r="B5" s="48"/>
      <c r="C5" s="48"/>
      <c r="D5" s="50"/>
      <c r="E5" s="50"/>
      <c r="F5" s="50"/>
      <c r="G5" s="50"/>
      <c r="H5" s="50"/>
      <c r="I5" s="43"/>
      <c r="J5" s="54" t="s">
        <v>22</v>
      </c>
      <c r="K5" s="54"/>
      <c r="L5" s="54"/>
    </row>
    <row r="6" spans="1:16" ht="23.25" customHeight="1" x14ac:dyDescent="0.15">
      <c r="B6" s="48"/>
      <c r="C6" s="48"/>
      <c r="D6" s="50"/>
      <c r="E6" s="50"/>
      <c r="F6" s="50"/>
      <c r="G6" s="50"/>
      <c r="H6" s="50"/>
      <c r="I6" s="44"/>
      <c r="J6" s="54" t="s">
        <v>23</v>
      </c>
      <c r="K6" s="54"/>
      <c r="L6" s="54"/>
    </row>
    <row r="7" spans="1:16" ht="50.25" customHeight="1" x14ac:dyDescent="0.25">
      <c r="A7" s="45" t="s">
        <v>46</v>
      </c>
      <c r="B7" s="45"/>
      <c r="C7" s="45"/>
      <c r="D7" s="45"/>
      <c r="E7" s="45"/>
      <c r="F7" s="45"/>
      <c r="G7" s="45"/>
      <c r="H7" s="45"/>
      <c r="I7" s="45"/>
      <c r="J7" s="45"/>
      <c r="K7" s="45"/>
      <c r="L7" s="45"/>
      <c r="M7" s="21"/>
      <c r="N7" s="21"/>
      <c r="O7" s="21"/>
      <c r="P7" s="21"/>
    </row>
    <row r="8" spans="1:16" ht="30" customHeight="1" x14ac:dyDescent="0.15">
      <c r="A8" s="26" t="s">
        <v>47</v>
      </c>
      <c r="B8" s="3"/>
      <c r="C8" s="3"/>
    </row>
    <row r="9" spans="1:16" ht="62.25" customHeight="1" x14ac:dyDescent="0.15">
      <c r="A9" s="55" t="s">
        <v>38</v>
      </c>
      <c r="B9" s="57" t="s">
        <v>11</v>
      </c>
      <c r="C9" s="58"/>
      <c r="D9" s="59"/>
      <c r="E9" s="40" t="s">
        <v>0</v>
      </c>
      <c r="F9" s="51" t="s">
        <v>13</v>
      </c>
      <c r="G9" s="51"/>
      <c r="H9" s="51" t="s">
        <v>36</v>
      </c>
      <c r="I9" s="51"/>
      <c r="J9" s="51" t="s">
        <v>37</v>
      </c>
      <c r="K9" s="51"/>
      <c r="L9" s="40" t="s">
        <v>1</v>
      </c>
    </row>
    <row r="10" spans="1:16" ht="21" customHeight="1" x14ac:dyDescent="0.15">
      <c r="A10" s="56"/>
      <c r="B10" s="60"/>
      <c r="C10" s="61"/>
      <c r="D10" s="62"/>
      <c r="E10" s="41"/>
      <c r="F10" s="17">
        <v>1</v>
      </c>
      <c r="G10" s="17" t="s">
        <v>35</v>
      </c>
      <c r="H10" s="17">
        <v>2</v>
      </c>
      <c r="I10" s="17" t="s">
        <v>63</v>
      </c>
      <c r="J10" s="17">
        <v>3</v>
      </c>
      <c r="K10" s="17" t="s">
        <v>64</v>
      </c>
      <c r="L10" s="41"/>
    </row>
    <row r="11" spans="1:16" ht="27" customHeight="1" x14ac:dyDescent="0.15">
      <c r="A11" s="5" t="s">
        <v>2</v>
      </c>
      <c r="B11" s="46" t="s">
        <v>48</v>
      </c>
      <c r="C11" s="46"/>
      <c r="D11" s="46"/>
      <c r="E11" s="5">
        <v>1</v>
      </c>
      <c r="F11" s="33"/>
      <c r="G11" s="5" t="s">
        <v>65</v>
      </c>
      <c r="H11" s="33"/>
      <c r="I11" s="5" t="s">
        <v>66</v>
      </c>
      <c r="J11" s="33"/>
      <c r="K11" s="5" t="s">
        <v>67</v>
      </c>
      <c r="L11" s="14" t="str">
        <f>IF(F11="〇",$E11*F$10,IF($H11="〇",$E11*H$10,IF($J11="〇",$E11*J$10,"")))</f>
        <v/>
      </c>
    </row>
    <row r="12" spans="1:16" ht="26.25" customHeight="1" x14ac:dyDescent="0.15">
      <c r="A12" s="5" t="s">
        <v>3</v>
      </c>
      <c r="B12" s="46" t="s">
        <v>10</v>
      </c>
      <c r="C12" s="46"/>
      <c r="D12" s="46"/>
      <c r="E12" s="5">
        <v>2</v>
      </c>
      <c r="F12" s="33"/>
      <c r="G12" s="8" t="s">
        <v>12</v>
      </c>
      <c r="H12" s="33"/>
      <c r="I12" s="8" t="s">
        <v>68</v>
      </c>
      <c r="J12" s="33"/>
      <c r="K12" s="5" t="s">
        <v>69</v>
      </c>
      <c r="L12" s="14" t="str">
        <f>IF(F12="〇",$E12*F$10,IF($H12="〇",$E12*H$10,IF($J12="〇",$E12*J$10,"")))</f>
        <v/>
      </c>
    </row>
    <row r="13" spans="1:16" ht="28.5" customHeight="1" x14ac:dyDescent="0.15">
      <c r="A13" s="87" t="s">
        <v>4</v>
      </c>
      <c r="B13" s="81" t="s">
        <v>49</v>
      </c>
      <c r="C13" s="82"/>
      <c r="D13" s="83"/>
      <c r="E13" s="5">
        <v>3</v>
      </c>
      <c r="F13" s="33"/>
      <c r="G13" s="5" t="s">
        <v>99</v>
      </c>
      <c r="H13" s="33"/>
      <c r="I13" s="5" t="s">
        <v>40</v>
      </c>
      <c r="J13" s="33"/>
      <c r="K13" s="8" t="s">
        <v>43</v>
      </c>
      <c r="L13" s="14" t="str">
        <f>IF(F13="〇",$E13*F$10,IF($H13="〇",$E13*H$10,IF($J13="〇",$E13*J$10,"")))</f>
        <v/>
      </c>
    </row>
    <row r="14" spans="1:16" ht="16.5" customHeight="1" x14ac:dyDescent="0.15">
      <c r="A14" s="88"/>
      <c r="B14" s="84"/>
      <c r="C14" s="85"/>
      <c r="D14" s="86"/>
      <c r="E14" s="89" t="s">
        <v>94</v>
      </c>
      <c r="F14" s="90"/>
      <c r="G14" s="90"/>
      <c r="H14" s="90"/>
      <c r="I14" s="91"/>
      <c r="J14" s="34"/>
      <c r="K14" s="27" t="s">
        <v>45</v>
      </c>
      <c r="L14" s="18" t="str">
        <f>IF(J14="","",VLOOKUP(J14,週数,4,1))</f>
        <v/>
      </c>
    </row>
    <row r="15" spans="1:16" ht="21" customHeight="1" x14ac:dyDescent="0.15">
      <c r="A15" s="5" t="s">
        <v>5</v>
      </c>
      <c r="B15" s="78" t="s">
        <v>50</v>
      </c>
      <c r="C15" s="79"/>
      <c r="D15" s="80"/>
      <c r="E15" s="5">
        <v>1</v>
      </c>
      <c r="F15" s="33"/>
      <c r="G15" s="5" t="s">
        <v>70</v>
      </c>
      <c r="H15" s="33"/>
      <c r="I15" s="5" t="s">
        <v>71</v>
      </c>
      <c r="J15" s="33"/>
      <c r="K15" s="5" t="s">
        <v>72</v>
      </c>
      <c r="L15" s="14" t="str">
        <f>IF(F15="〇",$E15*F$10,IF($H15="〇",$E15*H$10,IF($J15="〇",$E15*J$10,"")))</f>
        <v/>
      </c>
    </row>
    <row r="16" spans="1:16" ht="21" customHeight="1" x14ac:dyDescent="0.15">
      <c r="A16" s="5" t="s">
        <v>6</v>
      </c>
      <c r="B16" s="46" t="s">
        <v>51</v>
      </c>
      <c r="C16" s="46"/>
      <c r="D16" s="46"/>
      <c r="E16" s="5">
        <v>1</v>
      </c>
      <c r="F16" s="33"/>
      <c r="G16" s="5" t="s">
        <v>73</v>
      </c>
      <c r="H16" s="33"/>
      <c r="I16" s="5" t="s">
        <v>74</v>
      </c>
      <c r="J16" s="33"/>
      <c r="K16" s="5" t="s">
        <v>75</v>
      </c>
      <c r="L16" s="14" t="str">
        <f>IF(F16="〇",$E16*F$10,IF($H16="〇",$E16*H$10,IF($J16="〇",$E16*J$10,"")))</f>
        <v/>
      </c>
    </row>
    <row r="17" spans="1:21" ht="27.95" customHeight="1" x14ac:dyDescent="0.15">
      <c r="A17" s="5" t="s">
        <v>7</v>
      </c>
      <c r="B17" s="46" t="s">
        <v>53</v>
      </c>
      <c r="C17" s="46"/>
      <c r="D17" s="46"/>
      <c r="E17" s="5">
        <v>2</v>
      </c>
      <c r="F17" s="67"/>
      <c r="G17" s="69"/>
      <c r="H17" s="33"/>
      <c r="I17" s="8" t="s">
        <v>76</v>
      </c>
      <c r="J17" s="33"/>
      <c r="K17" s="5" t="s">
        <v>77</v>
      </c>
      <c r="L17" s="14" t="str">
        <f>IF($H17="〇",$E17*H$10,IF($J17="〇",$E17*J$10,""))</f>
        <v/>
      </c>
    </row>
    <row r="18" spans="1:21" ht="21" customHeight="1" x14ac:dyDescent="0.15">
      <c r="A18" s="5" t="s">
        <v>8</v>
      </c>
      <c r="B18" s="46" t="s">
        <v>52</v>
      </c>
      <c r="C18" s="46"/>
      <c r="D18" s="46"/>
      <c r="E18" s="5">
        <v>2</v>
      </c>
      <c r="F18" s="67"/>
      <c r="G18" s="69"/>
      <c r="H18" s="33"/>
      <c r="I18" s="5" t="s">
        <v>78</v>
      </c>
      <c r="J18" s="33"/>
      <c r="K18" s="5" t="s">
        <v>79</v>
      </c>
      <c r="L18" s="14" t="str">
        <f>IF($H18="〇",$E18*H$10,IF($J18="〇",$E18*J$10,""))</f>
        <v/>
      </c>
    </row>
    <row r="19" spans="1:21" ht="26.25" customHeight="1" x14ac:dyDescent="0.15">
      <c r="A19" s="5" t="s">
        <v>9</v>
      </c>
      <c r="B19" s="23" t="s">
        <v>54</v>
      </c>
      <c r="C19" s="23"/>
      <c r="D19" s="23"/>
      <c r="E19" s="5">
        <v>2</v>
      </c>
      <c r="F19" s="67"/>
      <c r="G19" s="69"/>
      <c r="H19" s="33"/>
      <c r="I19" s="5" t="s">
        <v>80</v>
      </c>
      <c r="J19" s="33"/>
      <c r="K19" s="8" t="s">
        <v>77</v>
      </c>
      <c r="L19" s="14" t="str">
        <f>IF($H19="〇",$E19*H$10,IF($J19="〇",$E19*J$10,""))</f>
        <v/>
      </c>
    </row>
    <row r="20" spans="1:21" ht="40.700000000000003" customHeight="1" x14ac:dyDescent="0.15">
      <c r="A20" s="5" t="s">
        <v>13</v>
      </c>
      <c r="B20" s="66" t="s">
        <v>55</v>
      </c>
      <c r="C20" s="46"/>
      <c r="D20" s="46"/>
      <c r="E20" s="5">
        <v>2</v>
      </c>
      <c r="F20" s="33"/>
      <c r="G20" s="5" t="s">
        <v>81</v>
      </c>
      <c r="H20" s="67"/>
      <c r="I20" s="68"/>
      <c r="J20" s="68"/>
      <c r="K20" s="69"/>
      <c r="L20" s="14" t="str">
        <f>IF(F20="〇",$E20*F$10,"")</f>
        <v/>
      </c>
    </row>
    <row r="21" spans="1:21" ht="26.25" customHeight="1" x14ac:dyDescent="0.15">
      <c r="A21" s="5" t="s">
        <v>14</v>
      </c>
      <c r="B21" s="66" t="s">
        <v>56</v>
      </c>
      <c r="C21" s="66"/>
      <c r="D21" s="66"/>
      <c r="E21" s="5">
        <v>2</v>
      </c>
      <c r="F21" s="33"/>
      <c r="G21" s="5" t="s">
        <v>81</v>
      </c>
      <c r="H21" s="67"/>
      <c r="I21" s="68"/>
      <c r="J21" s="68"/>
      <c r="K21" s="69"/>
      <c r="L21" s="14" t="str">
        <f>IF(F21="〇",$E21*F$10,"")</f>
        <v/>
      </c>
    </row>
    <row r="22" spans="1:21" ht="21" customHeight="1" x14ac:dyDescent="0.15">
      <c r="A22" s="5" t="s">
        <v>15</v>
      </c>
      <c r="B22" s="46" t="s">
        <v>57</v>
      </c>
      <c r="C22" s="46"/>
      <c r="D22" s="46"/>
      <c r="E22" s="5">
        <v>3</v>
      </c>
      <c r="F22" s="33"/>
      <c r="G22" s="11"/>
      <c r="H22" s="33"/>
      <c r="I22" s="5" t="s">
        <v>82</v>
      </c>
      <c r="J22" s="33"/>
      <c r="K22" s="5" t="s">
        <v>83</v>
      </c>
      <c r="L22" s="14" t="str">
        <f>IF($F22="〇",$E22*F$10,IF($H22="〇",$E22*H$10,IF($J22="〇",$E22*J$10,"")))</f>
        <v/>
      </c>
    </row>
    <row r="23" spans="1:21" ht="21" customHeight="1" x14ac:dyDescent="0.15">
      <c r="A23" s="5" t="s">
        <v>16</v>
      </c>
      <c r="B23" s="46" t="s">
        <v>58</v>
      </c>
      <c r="C23" s="46"/>
      <c r="D23" s="46"/>
      <c r="E23" s="5">
        <v>2</v>
      </c>
      <c r="F23" s="33"/>
      <c r="G23" s="5" t="s">
        <v>84</v>
      </c>
      <c r="H23" s="33"/>
      <c r="I23" s="5" t="s">
        <v>85</v>
      </c>
      <c r="J23" s="33"/>
      <c r="K23" s="5" t="s">
        <v>86</v>
      </c>
      <c r="L23" s="14" t="str">
        <f>IF(F23="〇",$E23*F$10,IF($H23="〇",$E23*H$10,IF($J23="〇",$E23*J$10,"")))</f>
        <v/>
      </c>
    </row>
    <row r="24" spans="1:21" ht="24" customHeight="1" x14ac:dyDescent="0.15">
      <c r="A24" s="5" t="s">
        <v>17</v>
      </c>
      <c r="B24" s="66" t="s">
        <v>59</v>
      </c>
      <c r="C24" s="66"/>
      <c r="D24" s="66"/>
      <c r="E24" s="5">
        <v>2</v>
      </c>
      <c r="F24" s="33"/>
      <c r="G24" s="5" t="s">
        <v>84</v>
      </c>
      <c r="H24" s="33"/>
      <c r="I24" s="5" t="s">
        <v>85</v>
      </c>
      <c r="J24" s="33"/>
      <c r="K24" s="5" t="s">
        <v>86</v>
      </c>
      <c r="L24" s="14" t="str">
        <f>IF(F24="〇",$E24*F$10,IF($H24="〇",$E24*H$10,IF($J24="〇",$E24*J$10,"")))</f>
        <v/>
      </c>
    </row>
    <row r="25" spans="1:21" ht="27" customHeight="1" x14ac:dyDescent="0.15">
      <c r="A25" s="5" t="s">
        <v>18</v>
      </c>
      <c r="B25" s="66" t="s">
        <v>60</v>
      </c>
      <c r="C25" s="66"/>
      <c r="D25" s="66"/>
      <c r="E25" s="5">
        <v>1</v>
      </c>
      <c r="F25" s="33"/>
      <c r="G25" s="5" t="s">
        <v>87</v>
      </c>
      <c r="H25" s="33"/>
      <c r="I25" s="24" t="s">
        <v>88</v>
      </c>
      <c r="J25" s="33"/>
      <c r="K25" s="24" t="s">
        <v>89</v>
      </c>
      <c r="L25" s="14" t="str">
        <f>IF(F25="〇",$E25*F$10,IF($H25="〇",$E25*H$10,IF($J25="〇",$E25*J$10,"")))</f>
        <v/>
      </c>
      <c r="O25" s="2"/>
    </row>
    <row r="26" spans="1:21" ht="27" customHeight="1" x14ac:dyDescent="0.15">
      <c r="A26" s="5" t="s">
        <v>19</v>
      </c>
      <c r="B26" s="66" t="s">
        <v>61</v>
      </c>
      <c r="C26" s="66"/>
      <c r="D26" s="66"/>
      <c r="E26" s="5">
        <v>1</v>
      </c>
      <c r="F26" s="33"/>
      <c r="G26" s="5">
        <v>1</v>
      </c>
      <c r="H26" s="33"/>
      <c r="I26" s="24">
        <v>2</v>
      </c>
      <c r="J26" s="33"/>
      <c r="K26" s="24" t="s">
        <v>90</v>
      </c>
      <c r="L26" s="14" t="str">
        <f>IF(F26="〇",$E26*F$10,IF($H26="〇",$E26*H$10,IF($J26="〇",$E26*J$10,"")))</f>
        <v/>
      </c>
      <c r="O26" s="2"/>
    </row>
    <row r="27" spans="1:21" ht="41.25" customHeight="1" x14ac:dyDescent="0.15">
      <c r="A27" s="5" t="s">
        <v>20</v>
      </c>
      <c r="B27" s="46" t="s">
        <v>62</v>
      </c>
      <c r="C27" s="46"/>
      <c r="D27" s="46"/>
      <c r="E27" s="5">
        <v>1</v>
      </c>
      <c r="F27" s="35"/>
      <c r="G27" s="22" t="s">
        <v>91</v>
      </c>
      <c r="H27" s="67"/>
      <c r="I27" s="68"/>
      <c r="J27" s="68"/>
      <c r="K27" s="69"/>
      <c r="L27" s="14" t="str">
        <f>IF(F27="","",$E27*$F27)</f>
        <v/>
      </c>
    </row>
    <row r="28" spans="1:21" ht="29.25" customHeight="1" x14ac:dyDescent="0.15">
      <c r="A28" s="5" t="s">
        <v>25</v>
      </c>
      <c r="B28" s="66" t="s">
        <v>30</v>
      </c>
      <c r="C28" s="66"/>
      <c r="D28" s="66"/>
      <c r="E28" s="5" t="s">
        <v>32</v>
      </c>
      <c r="F28" s="35"/>
      <c r="G28" s="11" t="s">
        <v>1</v>
      </c>
      <c r="H28" s="75" t="s">
        <v>31</v>
      </c>
      <c r="I28" s="76"/>
      <c r="J28" s="76"/>
      <c r="K28" s="77"/>
      <c r="L28" s="14" t="str">
        <f>IF(F28="","",F28)</f>
        <v/>
      </c>
    </row>
    <row r="29" spans="1:21" ht="38.25" customHeight="1" x14ac:dyDescent="0.15">
      <c r="A29" s="72" t="s">
        <v>42</v>
      </c>
      <c r="B29" s="73"/>
      <c r="C29" s="73"/>
      <c r="D29" s="73"/>
      <c r="E29" s="73"/>
      <c r="F29" s="73"/>
      <c r="G29" s="73"/>
      <c r="H29" s="73"/>
      <c r="I29" s="73"/>
      <c r="J29" s="73"/>
      <c r="K29" s="74"/>
      <c r="L29" s="19" t="str">
        <f>IF(SUM(L11:L28)=0,"",SUM(L11:L28))</f>
        <v/>
      </c>
    </row>
    <row r="30" spans="1:21" ht="9" customHeight="1" x14ac:dyDescent="0.15">
      <c r="A30"/>
      <c r="B30"/>
      <c r="C30"/>
      <c r="D30"/>
      <c r="E30"/>
      <c r="F30"/>
      <c r="G30"/>
      <c r="H30"/>
      <c r="I30"/>
      <c r="J30"/>
      <c r="K30"/>
      <c r="L30"/>
      <c r="M30"/>
      <c r="N30"/>
      <c r="O30"/>
    </row>
    <row r="31" spans="1:21" ht="15" customHeight="1" x14ac:dyDescent="0.15">
      <c r="B31" s="20"/>
      <c r="C31" s="2" t="s">
        <v>100</v>
      </c>
      <c r="N31"/>
      <c r="O31"/>
      <c r="P31"/>
      <c r="Q31"/>
      <c r="R31"/>
      <c r="S31"/>
      <c r="T31"/>
      <c r="U31"/>
    </row>
    <row r="32" spans="1:21" ht="15" customHeight="1" x14ac:dyDescent="0.15">
      <c r="A32" s="1" t="s">
        <v>26</v>
      </c>
      <c r="B32" s="12"/>
      <c r="C32" s="3" t="s">
        <v>92</v>
      </c>
      <c r="N32"/>
      <c r="O32"/>
      <c r="P32"/>
      <c r="Q32"/>
      <c r="R32"/>
      <c r="S32"/>
      <c r="T32"/>
      <c r="U32"/>
    </row>
    <row r="33" spans="1:12" ht="18.600000000000001" customHeight="1" x14ac:dyDescent="0.15">
      <c r="B33" s="2"/>
      <c r="C33" s="2"/>
    </row>
    <row r="34" spans="1:12" x14ac:dyDescent="0.15">
      <c r="A34" s="25" t="s">
        <v>34</v>
      </c>
      <c r="B34" s="2" t="s">
        <v>93</v>
      </c>
      <c r="C34" s="2"/>
    </row>
    <row r="35" spans="1:12" x14ac:dyDescent="0.15">
      <c r="B35" s="2" t="s">
        <v>44</v>
      </c>
      <c r="C35" s="2"/>
    </row>
    <row r="36" spans="1:12" ht="13.7" customHeight="1" x14ac:dyDescent="0.15">
      <c r="B36" s="3" t="s">
        <v>95</v>
      </c>
      <c r="C36" s="3"/>
      <c r="H36" s="2" t="s">
        <v>96</v>
      </c>
    </row>
    <row r="37" spans="1:12" ht="13.7" customHeight="1" x14ac:dyDescent="0.15">
      <c r="B37" s="2"/>
      <c r="C37" s="2"/>
      <c r="H37" s="2" t="s">
        <v>97</v>
      </c>
    </row>
    <row r="38" spans="1:12" ht="13.7" customHeight="1" x14ac:dyDescent="0.15">
      <c r="C38" s="2"/>
      <c r="H38" s="2" t="s">
        <v>98</v>
      </c>
    </row>
    <row r="39" spans="1:12" ht="9" customHeight="1" x14ac:dyDescent="0.15">
      <c r="C39" s="2"/>
      <c r="I39" s="71" t="s">
        <v>28</v>
      </c>
    </row>
    <row r="40" spans="1:12" ht="9" customHeight="1" x14ac:dyDescent="0.15">
      <c r="I40" s="71"/>
    </row>
    <row r="41" spans="1:12" x14ac:dyDescent="0.15">
      <c r="B41" s="2"/>
    </row>
    <row r="42" spans="1:12" x14ac:dyDescent="0.15">
      <c r="I42" s="70" t="s">
        <v>41</v>
      </c>
      <c r="J42" s="70"/>
      <c r="K42" s="70"/>
      <c r="L42" s="5"/>
    </row>
    <row r="43" spans="1:12" x14ac:dyDescent="0.15">
      <c r="I43" s="15">
        <v>50</v>
      </c>
      <c r="J43" s="13" t="s">
        <v>39</v>
      </c>
      <c r="K43" s="16">
        <v>74</v>
      </c>
      <c r="L43" s="5">
        <v>19</v>
      </c>
    </row>
    <row r="44" spans="1:12" x14ac:dyDescent="0.15">
      <c r="I44" s="15">
        <v>75</v>
      </c>
      <c r="J44" s="13" t="s">
        <v>39</v>
      </c>
      <c r="K44" s="16">
        <v>99</v>
      </c>
      <c r="L44" s="5">
        <v>29</v>
      </c>
    </row>
    <row r="45" spans="1:12" x14ac:dyDescent="0.15">
      <c r="I45" s="15">
        <v>100</v>
      </c>
      <c r="J45" s="13" t="s">
        <v>39</v>
      </c>
      <c r="K45" s="16">
        <v>124</v>
      </c>
      <c r="L45" s="5">
        <v>39</v>
      </c>
    </row>
    <row r="46" spans="1:12" x14ac:dyDescent="0.15">
      <c r="I46" s="15">
        <v>125</v>
      </c>
      <c r="J46" s="13" t="s">
        <v>39</v>
      </c>
      <c r="K46" s="16">
        <v>149</v>
      </c>
      <c r="L46" s="5">
        <v>49</v>
      </c>
    </row>
  </sheetData>
  <sheetProtection password="CC06" sheet="1" selectLockedCells="1"/>
  <mergeCells count="47">
    <mergeCell ref="E9:E10"/>
    <mergeCell ref="F9:G9"/>
    <mergeCell ref="B15:D15"/>
    <mergeCell ref="B13:D14"/>
    <mergeCell ref="A13:A14"/>
    <mergeCell ref="E14:I14"/>
    <mergeCell ref="I42:K42"/>
    <mergeCell ref="I39:I40"/>
    <mergeCell ref="B28:D28"/>
    <mergeCell ref="B25:D25"/>
    <mergeCell ref="B26:D26"/>
    <mergeCell ref="B27:D27"/>
    <mergeCell ref="H27:K27"/>
    <mergeCell ref="A29:K29"/>
    <mergeCell ref="H28:K28"/>
    <mergeCell ref="K1:L1"/>
    <mergeCell ref="K2:L2"/>
    <mergeCell ref="B24:D24"/>
    <mergeCell ref="H20:K20"/>
    <mergeCell ref="H21:K21"/>
    <mergeCell ref="F17:G17"/>
    <mergeCell ref="F18:G18"/>
    <mergeCell ref="B22:D22"/>
    <mergeCell ref="B23:D23"/>
    <mergeCell ref="B20:D20"/>
    <mergeCell ref="B17:D17"/>
    <mergeCell ref="B18:D18"/>
    <mergeCell ref="B12:D12"/>
    <mergeCell ref="B16:D16"/>
    <mergeCell ref="B21:D21"/>
    <mergeCell ref="F19:G19"/>
    <mergeCell ref="L9:L10"/>
    <mergeCell ref="I4:I6"/>
    <mergeCell ref="A7:L7"/>
    <mergeCell ref="B11:D11"/>
    <mergeCell ref="B3:C3"/>
    <mergeCell ref="B4:C6"/>
    <mergeCell ref="D3:H3"/>
    <mergeCell ref="D4:H6"/>
    <mergeCell ref="H9:I9"/>
    <mergeCell ref="J9:K9"/>
    <mergeCell ref="J3:L3"/>
    <mergeCell ref="J4:L4"/>
    <mergeCell ref="J5:L5"/>
    <mergeCell ref="J6:L6"/>
    <mergeCell ref="A9:A10"/>
    <mergeCell ref="B9:D10"/>
  </mergeCells>
  <phoneticPr fontId="19"/>
  <dataValidations count="1">
    <dataValidation type="list" allowBlank="1" showInputMessage="1" showErrorMessage="1" sqref="J22:J26 J11:J13 F11:F13 H11:H13 F15:F16 H15:H19 J15:J19 F20:F26 H22:H26">
      <formula1>"〇"</formula1>
    </dataValidation>
  </dataValidations>
  <printOptions horizontalCentered="1"/>
  <pageMargins left="0.31496062992125984" right="0.27559055118110237" top="0.35433070866141736" bottom="0.23622047244094491" header="0.23622047244094491" footer="0.19685039370078741"/>
  <pageSetup paperSize="9" scale="74" orientation="portrait" horizontalDpi="300" verticalDpi="300" r:id="rId1"/>
  <ignoredErrors>
    <ignoredError sqref="L14 L1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zoomScaleNormal="100" workbookViewId="0">
      <selection activeCell="B6" sqref="B6"/>
    </sheetView>
  </sheetViews>
  <sheetFormatPr defaultRowHeight="13.5" x14ac:dyDescent="0.15"/>
  <cols>
    <col min="1" max="1" width="5.5" customWidth="1"/>
  </cols>
  <sheetData>
    <row r="1" spans="1:10" ht="91.5" customHeight="1" x14ac:dyDescent="0.15">
      <c r="A1" s="37" t="s">
        <v>116</v>
      </c>
      <c r="B1" s="28"/>
      <c r="C1" s="28"/>
      <c r="D1" s="28"/>
      <c r="E1" s="28"/>
      <c r="F1" s="28"/>
      <c r="G1" s="28"/>
      <c r="H1" s="28"/>
      <c r="I1" s="28"/>
      <c r="J1" s="38" t="s">
        <v>117</v>
      </c>
    </row>
    <row r="2" spans="1:10" s="28" customFormat="1" ht="45" customHeight="1" x14ac:dyDescent="0.2">
      <c r="A2" s="93" t="s">
        <v>112</v>
      </c>
      <c r="B2" s="93"/>
      <c r="C2" s="93"/>
      <c r="D2" s="93"/>
      <c r="E2" s="93"/>
      <c r="F2" s="93"/>
      <c r="G2" s="93"/>
      <c r="H2" s="93"/>
      <c r="I2" s="93"/>
      <c r="J2" s="93"/>
    </row>
    <row r="3" spans="1:10" s="28" customFormat="1" ht="40.5" customHeight="1" x14ac:dyDescent="0.15">
      <c r="A3" s="31"/>
      <c r="B3" s="32"/>
      <c r="C3" s="32"/>
      <c r="D3" s="32"/>
      <c r="E3" s="32"/>
      <c r="F3" s="32"/>
      <c r="G3" s="32"/>
      <c r="H3" s="32"/>
      <c r="I3" s="32"/>
      <c r="J3" s="32"/>
    </row>
    <row r="4" spans="1:10" ht="17.25" customHeight="1" x14ac:dyDescent="0.15">
      <c r="A4" s="28" t="s">
        <v>101</v>
      </c>
      <c r="B4" s="28"/>
      <c r="C4" s="28"/>
      <c r="D4" s="28"/>
      <c r="E4" s="28"/>
      <c r="F4" s="28"/>
      <c r="G4" s="28"/>
      <c r="H4" s="28"/>
      <c r="I4" s="28"/>
      <c r="J4" s="28"/>
    </row>
    <row r="5" spans="1:10" ht="20.100000000000001" customHeight="1" x14ac:dyDescent="0.15">
      <c r="A5" s="29">
        <v>-1</v>
      </c>
      <c r="B5" s="28" t="s">
        <v>102</v>
      </c>
      <c r="C5" s="28"/>
      <c r="D5" s="28"/>
      <c r="E5" s="28"/>
      <c r="F5" s="28"/>
      <c r="G5" s="28"/>
      <c r="H5" s="28"/>
      <c r="I5" s="28"/>
      <c r="J5" s="28"/>
    </row>
    <row r="6" spans="1:10" ht="25.5" customHeight="1" x14ac:dyDescent="0.15">
      <c r="A6" s="29"/>
      <c r="B6" s="28" t="s">
        <v>118</v>
      </c>
      <c r="C6" s="28"/>
      <c r="D6" s="28"/>
      <c r="E6" s="28"/>
      <c r="F6" s="28"/>
      <c r="G6" s="28"/>
      <c r="H6" s="28"/>
      <c r="I6" s="28"/>
      <c r="J6" s="28"/>
    </row>
    <row r="7" spans="1:10" ht="20.100000000000001" customHeight="1" x14ac:dyDescent="0.15">
      <c r="A7" s="29">
        <v>-2</v>
      </c>
      <c r="B7" s="28" t="s">
        <v>103</v>
      </c>
      <c r="C7" s="28"/>
      <c r="D7" s="28"/>
      <c r="E7" s="28"/>
      <c r="F7" s="28"/>
      <c r="G7" s="28"/>
      <c r="H7" s="28"/>
      <c r="I7" s="28"/>
      <c r="J7" s="28"/>
    </row>
    <row r="8" spans="1:10" ht="24.75" customHeight="1" x14ac:dyDescent="0.15">
      <c r="A8" s="29"/>
      <c r="B8" s="94" t="s">
        <v>119</v>
      </c>
      <c r="C8" s="94"/>
      <c r="D8" s="94"/>
      <c r="E8" s="94"/>
      <c r="F8" s="94"/>
      <c r="G8" s="94"/>
      <c r="H8" s="94"/>
      <c r="I8" s="94"/>
      <c r="J8" s="94"/>
    </row>
    <row r="9" spans="1:10" ht="20.100000000000001" customHeight="1" x14ac:dyDescent="0.15">
      <c r="A9" s="29">
        <v>-3</v>
      </c>
      <c r="B9" s="28" t="s">
        <v>104</v>
      </c>
      <c r="C9" s="28"/>
      <c r="D9" s="28"/>
      <c r="E9" s="28"/>
      <c r="F9" s="28"/>
      <c r="G9" s="28"/>
      <c r="H9" s="28"/>
      <c r="I9" s="28"/>
      <c r="J9" s="28"/>
    </row>
    <row r="10" spans="1:10" ht="36" customHeight="1" x14ac:dyDescent="0.15">
      <c r="A10" s="28"/>
      <c r="B10" s="94" t="s">
        <v>105</v>
      </c>
      <c r="C10" s="94"/>
      <c r="D10" s="94"/>
      <c r="E10" s="94"/>
      <c r="F10" s="94"/>
      <c r="G10" s="94"/>
      <c r="H10" s="94"/>
      <c r="I10" s="94"/>
      <c r="J10" s="94"/>
    </row>
    <row r="11" spans="1:10" ht="20.100000000000001" customHeight="1" x14ac:dyDescent="0.15">
      <c r="A11" s="29" t="s">
        <v>106</v>
      </c>
      <c r="B11" s="28"/>
      <c r="C11" s="28"/>
      <c r="D11" s="28"/>
      <c r="E11" s="28"/>
      <c r="F11" s="28"/>
      <c r="G11" s="28"/>
      <c r="H11" s="28"/>
      <c r="I11" s="28"/>
      <c r="J11" s="28"/>
    </row>
    <row r="12" spans="1:10" ht="36.950000000000003" customHeight="1" x14ac:dyDescent="0.15">
      <c r="A12" s="28"/>
      <c r="B12" s="94" t="s">
        <v>120</v>
      </c>
      <c r="C12" s="94"/>
      <c r="D12" s="94"/>
      <c r="E12" s="94"/>
      <c r="F12" s="94"/>
      <c r="G12" s="94"/>
      <c r="H12" s="94"/>
      <c r="I12" s="94"/>
      <c r="J12" s="94"/>
    </row>
    <row r="13" spans="1:10" ht="20.100000000000001" customHeight="1" x14ac:dyDescent="0.15">
      <c r="A13" s="29" t="s">
        <v>107</v>
      </c>
      <c r="B13" s="28"/>
      <c r="C13" s="28"/>
      <c r="D13" s="28"/>
      <c r="E13" s="28"/>
      <c r="F13" s="28"/>
      <c r="G13" s="28"/>
      <c r="H13" s="28"/>
      <c r="I13" s="28"/>
      <c r="J13" s="28"/>
    </row>
    <row r="14" spans="1:10" ht="36.950000000000003" customHeight="1" x14ac:dyDescent="0.15">
      <c r="A14" s="28"/>
      <c r="B14" s="94" t="s">
        <v>121</v>
      </c>
      <c r="C14" s="94"/>
      <c r="D14" s="94"/>
      <c r="E14" s="94"/>
      <c r="F14" s="94"/>
      <c r="G14" s="94"/>
      <c r="H14" s="94"/>
      <c r="I14" s="94"/>
      <c r="J14" s="94"/>
    </row>
    <row r="15" spans="1:10" ht="20.100000000000001" customHeight="1" x14ac:dyDescent="0.15">
      <c r="A15" s="29" t="s">
        <v>108</v>
      </c>
      <c r="B15" s="28"/>
      <c r="C15" s="28"/>
      <c r="D15" s="28"/>
      <c r="E15" s="28"/>
      <c r="F15" s="28"/>
      <c r="G15" s="28"/>
      <c r="H15" s="28"/>
      <c r="I15" s="28"/>
      <c r="J15" s="28"/>
    </row>
    <row r="16" spans="1:10" ht="21" customHeight="1" x14ac:dyDescent="0.15">
      <c r="A16" s="29"/>
      <c r="B16" s="92" t="s">
        <v>109</v>
      </c>
      <c r="C16" s="92"/>
      <c r="D16" s="92"/>
      <c r="E16" s="92"/>
      <c r="F16" s="92"/>
      <c r="G16" s="92"/>
      <c r="H16" s="92"/>
      <c r="I16" s="92"/>
      <c r="J16" s="92"/>
    </row>
    <row r="17" spans="1:10" ht="20.100000000000001" customHeight="1" x14ac:dyDescent="0.15">
      <c r="A17" s="29" t="s">
        <v>110</v>
      </c>
      <c r="B17" s="28"/>
      <c r="C17" s="28"/>
      <c r="D17" s="28"/>
      <c r="E17" s="28"/>
      <c r="F17" s="28"/>
      <c r="G17" s="28"/>
      <c r="H17" s="28"/>
      <c r="I17" s="28"/>
      <c r="J17" s="28"/>
    </row>
    <row r="18" spans="1:10" ht="38.25" customHeight="1" x14ac:dyDescent="0.15">
      <c r="A18" s="29"/>
      <c r="B18" s="92" t="s">
        <v>122</v>
      </c>
      <c r="C18" s="92"/>
      <c r="D18" s="92"/>
      <c r="E18" s="92"/>
      <c r="F18" s="92"/>
      <c r="G18" s="92"/>
      <c r="H18" s="92"/>
      <c r="I18" s="92"/>
      <c r="J18" s="92"/>
    </row>
    <row r="19" spans="1:10" ht="20.100000000000001" customHeight="1" x14ac:dyDescent="0.15">
      <c r="A19" s="29" t="s">
        <v>111</v>
      </c>
      <c r="B19" s="28"/>
      <c r="C19" s="28"/>
      <c r="D19" s="28"/>
      <c r="E19" s="28"/>
      <c r="F19" s="28"/>
      <c r="G19" s="28"/>
      <c r="H19" s="28"/>
      <c r="I19" s="28"/>
      <c r="J19" s="28"/>
    </row>
    <row r="20" spans="1:10" ht="19.5" customHeight="1" x14ac:dyDescent="0.15">
      <c r="A20" s="29"/>
      <c r="B20" s="92" t="s">
        <v>123</v>
      </c>
      <c r="C20" s="92"/>
      <c r="D20" s="92"/>
      <c r="E20" s="92"/>
      <c r="F20" s="92"/>
      <c r="G20" s="92"/>
      <c r="H20" s="92"/>
      <c r="I20" s="92"/>
      <c r="J20" s="92"/>
    </row>
    <row r="21" spans="1:10" ht="13.7" customHeight="1" x14ac:dyDescent="0.15">
      <c r="A21" s="28"/>
      <c r="B21" s="28"/>
      <c r="C21" s="28"/>
      <c r="D21" s="28"/>
      <c r="E21" s="28"/>
      <c r="F21" s="28"/>
      <c r="G21" s="28"/>
      <c r="H21" s="28"/>
      <c r="I21" s="28"/>
      <c r="J21" s="28"/>
    </row>
    <row r="22" spans="1:10" x14ac:dyDescent="0.15">
      <c r="A22" s="28"/>
      <c r="B22" s="28"/>
      <c r="C22" s="28"/>
      <c r="D22" s="28"/>
      <c r="E22" s="28"/>
      <c r="F22" s="28"/>
      <c r="G22" s="28"/>
      <c r="H22" s="28"/>
      <c r="I22" s="28"/>
      <c r="J22" s="28"/>
    </row>
    <row r="23" spans="1:10" x14ac:dyDescent="0.15">
      <c r="A23" s="30"/>
      <c r="B23" s="30"/>
      <c r="C23" s="30"/>
      <c r="D23" s="30"/>
      <c r="E23" s="30"/>
      <c r="F23" s="30"/>
      <c r="G23" s="30"/>
      <c r="H23" s="30"/>
      <c r="I23" s="30"/>
      <c r="J23" s="30"/>
    </row>
    <row r="24" spans="1:10" x14ac:dyDescent="0.15">
      <c r="A24" s="28"/>
      <c r="B24" s="28"/>
      <c r="C24" s="28"/>
      <c r="D24" s="28"/>
      <c r="E24" s="28"/>
      <c r="F24" s="28"/>
      <c r="G24" s="28"/>
      <c r="H24" s="28"/>
      <c r="I24" s="28"/>
      <c r="J24" s="28"/>
    </row>
    <row r="25" spans="1:10" x14ac:dyDescent="0.15">
      <c r="A25" s="28"/>
      <c r="B25" s="28"/>
      <c r="C25" s="28"/>
      <c r="D25" s="28"/>
      <c r="E25" s="28"/>
      <c r="F25" s="28"/>
      <c r="G25" s="28"/>
      <c r="H25" s="28"/>
      <c r="I25" s="28"/>
      <c r="J25" s="28"/>
    </row>
    <row r="26" spans="1:10" x14ac:dyDescent="0.15">
      <c r="A26" s="28"/>
      <c r="B26" s="28"/>
      <c r="C26" s="28"/>
      <c r="D26" s="28"/>
      <c r="E26" s="28"/>
      <c r="F26" s="28"/>
      <c r="G26" s="28"/>
      <c r="H26" s="28"/>
      <c r="I26" s="28"/>
      <c r="J26" s="28"/>
    </row>
    <row r="27" spans="1:10" x14ac:dyDescent="0.15">
      <c r="A27" s="28"/>
      <c r="B27" s="28"/>
      <c r="C27" s="28"/>
      <c r="D27" s="28"/>
      <c r="E27" s="28"/>
      <c r="F27" s="28"/>
      <c r="G27" s="28"/>
      <c r="H27" s="28"/>
      <c r="I27" s="28"/>
      <c r="J27" s="28"/>
    </row>
    <row r="28" spans="1:10" x14ac:dyDescent="0.15">
      <c r="A28" s="28"/>
      <c r="B28" s="28"/>
      <c r="C28" s="28"/>
      <c r="D28" s="28"/>
      <c r="E28" s="28"/>
      <c r="F28" s="28"/>
      <c r="G28" s="28"/>
      <c r="H28" s="28"/>
      <c r="I28" s="28"/>
      <c r="J28" s="28"/>
    </row>
    <row r="29" spans="1:10" x14ac:dyDescent="0.15">
      <c r="A29" s="28"/>
      <c r="B29" s="28"/>
      <c r="C29" s="28"/>
      <c r="D29" s="28"/>
      <c r="E29" s="28"/>
      <c r="F29" s="28"/>
      <c r="G29" s="28"/>
      <c r="H29" s="28"/>
      <c r="I29" s="28"/>
      <c r="J29" s="28"/>
    </row>
    <row r="30" spans="1:10" x14ac:dyDescent="0.15">
      <c r="A30" s="28"/>
      <c r="B30" s="28"/>
      <c r="C30" s="28"/>
      <c r="D30" s="28"/>
      <c r="E30" s="28"/>
      <c r="F30" s="28"/>
      <c r="G30" s="28"/>
      <c r="H30" s="28"/>
      <c r="I30" s="28"/>
      <c r="J30" s="28"/>
    </row>
    <row r="31" spans="1:10" x14ac:dyDescent="0.15">
      <c r="A31" s="28"/>
      <c r="B31" s="28"/>
      <c r="C31" s="28"/>
      <c r="D31" s="28"/>
      <c r="E31" s="28"/>
      <c r="F31" s="28"/>
      <c r="G31" s="28"/>
      <c r="H31" s="28"/>
      <c r="I31" s="28"/>
      <c r="J31" s="28"/>
    </row>
    <row r="32" spans="1:10" x14ac:dyDescent="0.15">
      <c r="A32" s="28"/>
      <c r="B32" s="28"/>
      <c r="C32" s="28"/>
      <c r="D32" s="28"/>
      <c r="E32" s="28"/>
      <c r="F32" s="28"/>
      <c r="G32" s="28"/>
      <c r="H32" s="28"/>
      <c r="I32" s="28"/>
      <c r="J32" s="28"/>
    </row>
    <row r="33" spans="1:10" x14ac:dyDescent="0.15">
      <c r="A33" s="28"/>
      <c r="B33" s="28"/>
      <c r="C33" s="28"/>
      <c r="D33" s="28"/>
      <c r="E33" s="28"/>
      <c r="F33" s="28"/>
      <c r="G33" s="28"/>
      <c r="H33" s="28"/>
      <c r="I33" s="28"/>
      <c r="J33" s="28"/>
    </row>
    <row r="34" spans="1:10" x14ac:dyDescent="0.15">
      <c r="A34" s="28"/>
      <c r="B34" s="28"/>
      <c r="C34" s="28"/>
      <c r="D34" s="28"/>
      <c r="E34" s="28"/>
      <c r="F34" s="28"/>
      <c r="G34" s="28"/>
      <c r="H34" s="28"/>
      <c r="I34" s="28"/>
      <c r="J34" s="28"/>
    </row>
    <row r="35" spans="1:10" x14ac:dyDescent="0.15">
      <c r="A35" s="28"/>
      <c r="B35" s="28"/>
      <c r="C35" s="28"/>
      <c r="D35" s="28"/>
      <c r="E35" s="28"/>
      <c r="F35" s="28"/>
      <c r="G35" s="28"/>
      <c r="H35" s="28"/>
      <c r="I35" s="28"/>
      <c r="J35" s="28"/>
    </row>
    <row r="36" spans="1:10" x14ac:dyDescent="0.15">
      <c r="A36" s="28"/>
      <c r="B36" s="28"/>
      <c r="C36" s="28"/>
      <c r="D36" s="28"/>
      <c r="E36" s="28"/>
      <c r="F36" s="28"/>
      <c r="G36" s="28"/>
      <c r="H36" s="28"/>
      <c r="I36" s="28"/>
      <c r="J36" s="28"/>
    </row>
    <row r="37" spans="1:10" x14ac:dyDescent="0.15">
      <c r="A37" s="28"/>
      <c r="B37" s="28"/>
      <c r="C37" s="28"/>
      <c r="D37" s="28"/>
      <c r="E37" s="28"/>
      <c r="F37" s="28"/>
      <c r="G37" s="28"/>
      <c r="H37" s="28"/>
      <c r="I37" s="28"/>
      <c r="J37" s="28"/>
    </row>
    <row r="38" spans="1:10" x14ac:dyDescent="0.15">
      <c r="A38" s="28"/>
      <c r="B38" s="28"/>
      <c r="C38" s="28"/>
      <c r="D38" s="28"/>
      <c r="E38" s="28"/>
      <c r="F38" s="28"/>
      <c r="G38" s="28"/>
      <c r="H38" s="28"/>
      <c r="I38" s="28"/>
      <c r="J38" s="28"/>
    </row>
    <row r="39" spans="1:10" x14ac:dyDescent="0.15">
      <c r="A39" s="28"/>
      <c r="B39" s="28"/>
      <c r="C39" s="28"/>
      <c r="D39" s="28"/>
      <c r="E39" s="28"/>
      <c r="F39" s="28"/>
      <c r="G39" s="28"/>
      <c r="H39" s="28"/>
      <c r="I39" s="28"/>
      <c r="J39" s="28"/>
    </row>
    <row r="40" spans="1:10" x14ac:dyDescent="0.15">
      <c r="A40" s="28"/>
      <c r="B40" s="28"/>
      <c r="C40" s="28"/>
      <c r="D40" s="28"/>
      <c r="E40" s="28"/>
      <c r="F40" s="28"/>
      <c r="G40" s="28"/>
      <c r="H40" s="28"/>
      <c r="I40" s="28"/>
      <c r="J40" s="28"/>
    </row>
    <row r="41" spans="1:10" x14ac:dyDescent="0.15">
      <c r="A41" s="28"/>
      <c r="B41" s="28"/>
      <c r="C41" s="28"/>
      <c r="D41" s="28"/>
      <c r="E41" s="28"/>
      <c r="F41" s="28"/>
      <c r="G41" s="28"/>
      <c r="H41" s="28"/>
      <c r="I41" s="28"/>
      <c r="J41" s="28"/>
    </row>
    <row r="42" spans="1:10" x14ac:dyDescent="0.15">
      <c r="A42" s="28"/>
      <c r="B42" s="28"/>
      <c r="C42" s="28"/>
      <c r="D42" s="28"/>
      <c r="E42" s="28"/>
      <c r="F42" s="28"/>
      <c r="G42" s="28"/>
      <c r="H42" s="28"/>
      <c r="I42" s="28"/>
      <c r="J42" s="28"/>
    </row>
    <row r="43" spans="1:10" x14ac:dyDescent="0.15">
      <c r="A43" s="28"/>
      <c r="B43" s="28"/>
      <c r="C43" s="28"/>
      <c r="D43" s="28"/>
      <c r="E43" s="28"/>
      <c r="F43" s="28"/>
      <c r="G43" s="28"/>
      <c r="H43" s="28"/>
      <c r="I43" s="28"/>
      <c r="J43" s="28"/>
    </row>
    <row r="44" spans="1:10" x14ac:dyDescent="0.15">
      <c r="A44" s="28"/>
      <c r="B44" s="28"/>
      <c r="C44" s="28"/>
      <c r="D44" s="28"/>
      <c r="E44" s="28"/>
      <c r="F44" s="28"/>
      <c r="G44" s="28"/>
      <c r="H44" s="28"/>
      <c r="I44" s="28"/>
      <c r="J44" s="28"/>
    </row>
    <row r="45" spans="1:10" x14ac:dyDescent="0.15">
      <c r="A45" s="28"/>
      <c r="B45" s="28"/>
      <c r="C45" s="28"/>
      <c r="D45" s="28"/>
      <c r="E45" s="28"/>
      <c r="F45" s="28"/>
      <c r="G45" s="28"/>
      <c r="H45" s="28"/>
      <c r="I45" s="28"/>
      <c r="J45" s="28"/>
    </row>
    <row r="46" spans="1:10" x14ac:dyDescent="0.15">
      <c r="A46" s="28"/>
      <c r="B46" s="28"/>
      <c r="C46" s="28"/>
      <c r="D46" s="28"/>
      <c r="E46" s="28"/>
      <c r="F46" s="28"/>
      <c r="G46" s="28"/>
      <c r="H46" s="28"/>
      <c r="I46" s="28"/>
      <c r="J46" s="28"/>
    </row>
  </sheetData>
  <sheetProtection password="CC06" sheet="1" selectLockedCells="1"/>
  <mergeCells count="8">
    <mergeCell ref="B20:J20"/>
    <mergeCell ref="A2:J2"/>
    <mergeCell ref="B8:J8"/>
    <mergeCell ref="B10:J10"/>
    <mergeCell ref="B12:J12"/>
    <mergeCell ref="B14:J14"/>
    <mergeCell ref="B16:J16"/>
    <mergeCell ref="B18:J18"/>
  </mergeCells>
  <phoneticPr fontId="27"/>
  <pageMargins left="0.7" right="0.7" top="0.75" bottom="0.75" header="0.3" footer="0.3"/>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治験薬管理経費ポイント表</vt:lpstr>
      <vt:lpstr>治験薬管理経費ポイント算出表の解説</vt:lpstr>
      <vt:lpstr>治験薬管理経費ポイント算出表の解説!Print_Area</vt:lpstr>
      <vt:lpstr>治験薬管理経費ポイント表!Print_Area</vt:lpstr>
      <vt:lpstr>治験薬管理経費ポイント表!週数</vt:lpstr>
      <vt:lpstr>週数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2018-01-11T00:38:42Z</dcterms:created>
  <dcterms:modified xsi:type="dcterms:W3CDTF">2024-11-14T00:52:23Z</dcterms:modified>
</cp:coreProperties>
</file>