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8985"/>
  </bookViews>
  <sheets>
    <sheet name="治験（医薬品）ポイント表" sheetId="18" r:id="rId1"/>
    <sheet name="治験研究経費ポイント算出表の解説" sheetId="23" r:id="rId2"/>
  </sheets>
  <definedNames>
    <definedName name="_xlnm.Print_Area" localSheetId="0">'治験（医薬品）ポイント表'!$A$1:$L$48</definedName>
    <definedName name="_xlnm.Print_Area" localSheetId="1">治験研究経費ポイント算出表の解説!$A$1:$J$25</definedName>
    <definedName name="週数" localSheetId="0">'治験（医薬品）ポイント表'!$I$45:$L$48</definedName>
    <definedName name="週数">#REF!</definedName>
  </definedNames>
  <calcPr calcId="162913"/>
</workbook>
</file>

<file path=xl/calcChain.xml><?xml version="1.0" encoding="utf-8"?>
<calcChain xmlns="http://schemas.openxmlformats.org/spreadsheetml/2006/main">
  <c r="L30" i="18" l="1"/>
  <c r="L26" i="18"/>
  <c r="L23" i="18"/>
  <c r="L20" i="18"/>
  <c r="L31" i="18"/>
  <c r="L29" i="18"/>
  <c r="L28" i="18"/>
  <c r="L27" i="18"/>
  <c r="L25" i="18"/>
  <c r="L24" i="18"/>
  <c r="L22" i="18"/>
  <c r="L21" i="18"/>
  <c r="L19" i="18"/>
  <c r="L18" i="18"/>
  <c r="L17" i="18"/>
  <c r="L16" i="18"/>
  <c r="L15" i="18"/>
  <c r="L14" i="18"/>
  <c r="L13" i="18"/>
  <c r="L12" i="18"/>
  <c r="L11" i="18"/>
  <c r="L32" i="18"/>
</calcChain>
</file>

<file path=xl/sharedStrings.xml><?xml version="1.0" encoding="utf-8"?>
<sst xmlns="http://schemas.openxmlformats.org/spreadsheetml/2006/main" count="155" uniqueCount="144">
  <si>
    <t>ウエイト</t>
    <phoneticPr fontId="19"/>
  </si>
  <si>
    <t>ポイント</t>
    <phoneticPr fontId="19"/>
  </si>
  <si>
    <t>未承認</t>
    <rPh sb="0" eb="3">
      <t>ミショウニン</t>
    </rPh>
    <phoneticPr fontId="19"/>
  </si>
  <si>
    <t>相の種類</t>
    <rPh sb="0" eb="1">
      <t>ソウ</t>
    </rPh>
    <rPh sb="2" eb="4">
      <t>シュルイ</t>
    </rPh>
    <phoneticPr fontId="19"/>
  </si>
  <si>
    <t>Ⅰ相</t>
    <rPh sb="1" eb="2">
      <t>ソウ</t>
    </rPh>
    <phoneticPr fontId="19"/>
  </si>
  <si>
    <t>プラセボの使用</t>
    <rPh sb="5" eb="7">
      <t>シヨウ</t>
    </rPh>
    <phoneticPr fontId="19"/>
  </si>
  <si>
    <t>併用薬の使用</t>
    <rPh sb="0" eb="2">
      <t>ヘイヨウ</t>
    </rPh>
    <rPh sb="2" eb="3">
      <t>ヤク</t>
    </rPh>
    <rPh sb="4" eb="6">
      <t>シヨウ</t>
    </rPh>
    <phoneticPr fontId="19"/>
  </si>
  <si>
    <t>治験薬の投与経路</t>
    <rPh sb="0" eb="2">
      <t>チケン</t>
    </rPh>
    <rPh sb="2" eb="3">
      <t>ヤク</t>
    </rPh>
    <rPh sb="4" eb="6">
      <t>トウヨ</t>
    </rPh>
    <rPh sb="6" eb="8">
      <t>ケイロ</t>
    </rPh>
    <phoneticPr fontId="19"/>
  </si>
  <si>
    <t>被験者層</t>
    <rPh sb="0" eb="3">
      <t>ヒケンシャ</t>
    </rPh>
    <rPh sb="3" eb="4">
      <t>ソウ</t>
    </rPh>
    <phoneticPr fontId="19"/>
  </si>
  <si>
    <t>生検回数</t>
    <rPh sb="0" eb="1">
      <t>セイ</t>
    </rPh>
    <rPh sb="1" eb="2">
      <t>ケン</t>
    </rPh>
    <rPh sb="2" eb="4">
      <t>カイスウ</t>
    </rPh>
    <phoneticPr fontId="19"/>
  </si>
  <si>
    <t>重症・重篤</t>
    <rPh sb="0" eb="2">
      <t>ジュウショウ</t>
    </rPh>
    <rPh sb="3" eb="5">
      <t>ジュウトク</t>
    </rPh>
    <phoneticPr fontId="19"/>
  </si>
  <si>
    <t>全面禁止</t>
    <rPh sb="0" eb="2">
      <t>ゼンメン</t>
    </rPh>
    <rPh sb="2" eb="4">
      <t>キンシ</t>
    </rPh>
    <phoneticPr fontId="19"/>
  </si>
  <si>
    <t>内用・外用</t>
    <rPh sb="0" eb="2">
      <t>ナイヨウ</t>
    </rPh>
    <rPh sb="3" eb="5">
      <t>ガイヨウ</t>
    </rPh>
    <phoneticPr fontId="19"/>
  </si>
  <si>
    <t>皮下・筋注</t>
    <rPh sb="0" eb="2">
      <t>ヒカ</t>
    </rPh>
    <rPh sb="3" eb="4">
      <t>キン</t>
    </rPh>
    <rPh sb="4" eb="5">
      <t>チュウ</t>
    </rPh>
    <phoneticPr fontId="19"/>
  </si>
  <si>
    <t>静注・特殊</t>
    <rPh sb="0" eb="1">
      <t>セイ</t>
    </rPh>
    <rPh sb="1" eb="2">
      <t>チュウ</t>
    </rPh>
    <rPh sb="3" eb="5">
      <t>トクシュ</t>
    </rPh>
    <phoneticPr fontId="19"/>
  </si>
  <si>
    <t>乳児・新生児</t>
    <rPh sb="0" eb="2">
      <t>ニュウジ</t>
    </rPh>
    <rPh sb="3" eb="6">
      <t>シンセイジ</t>
    </rPh>
    <phoneticPr fontId="19"/>
  </si>
  <si>
    <t>Ⅱ相・Ⅲ相</t>
    <rPh sb="1" eb="2">
      <t>ソウ</t>
    </rPh>
    <rPh sb="4" eb="5">
      <t>ソウ</t>
    </rPh>
    <phoneticPr fontId="19"/>
  </si>
  <si>
    <t>同効薬でも
不変使用可</t>
    <rPh sb="0" eb="1">
      <t>ドウ</t>
    </rPh>
    <rPh sb="1" eb="2">
      <t>コウ</t>
    </rPh>
    <rPh sb="2" eb="3">
      <t>ヤク</t>
    </rPh>
    <rPh sb="6" eb="8">
      <t>フヘン</t>
    </rPh>
    <rPh sb="8" eb="10">
      <t>シヨウ</t>
    </rPh>
    <rPh sb="10" eb="11">
      <t>カ</t>
    </rPh>
    <phoneticPr fontId="19"/>
  </si>
  <si>
    <t>同効薬のみ
禁止</t>
    <rPh sb="0" eb="1">
      <t>ドウ</t>
    </rPh>
    <rPh sb="1" eb="2">
      <t>コウ</t>
    </rPh>
    <rPh sb="2" eb="3">
      <t>ヤク</t>
    </rPh>
    <rPh sb="6" eb="8">
      <t>キンシ</t>
    </rPh>
    <phoneticPr fontId="19"/>
  </si>
  <si>
    <t>規定来院回数</t>
    <rPh sb="0" eb="2">
      <t>キテイ</t>
    </rPh>
    <rPh sb="2" eb="4">
      <t>ライイン</t>
    </rPh>
    <rPh sb="4" eb="6">
      <t>カイスウ</t>
    </rPh>
    <phoneticPr fontId="19"/>
  </si>
  <si>
    <t>使　用</t>
    <rPh sb="0" eb="1">
      <t>シ</t>
    </rPh>
    <rPh sb="2" eb="3">
      <t>ヨウ</t>
    </rPh>
    <phoneticPr fontId="19"/>
  </si>
  <si>
    <t>A</t>
    <phoneticPr fontId="19"/>
  </si>
  <si>
    <t>B</t>
    <phoneticPr fontId="19"/>
  </si>
  <si>
    <t>C</t>
    <phoneticPr fontId="19"/>
  </si>
  <si>
    <t>D</t>
    <phoneticPr fontId="19"/>
  </si>
  <si>
    <t>E</t>
    <phoneticPr fontId="19"/>
  </si>
  <si>
    <t>F</t>
    <phoneticPr fontId="19"/>
  </si>
  <si>
    <t>G</t>
    <phoneticPr fontId="19"/>
  </si>
  <si>
    <t>H</t>
    <phoneticPr fontId="19"/>
  </si>
  <si>
    <t>対象疾患の重篤度</t>
    <rPh sb="0" eb="2">
      <t>タイショウ</t>
    </rPh>
    <rPh sb="2" eb="4">
      <t>シッカン</t>
    </rPh>
    <rPh sb="5" eb="7">
      <t>ジュウトク</t>
    </rPh>
    <rPh sb="7" eb="8">
      <t>ド</t>
    </rPh>
    <phoneticPr fontId="19"/>
  </si>
  <si>
    <t>入院・外来の状況</t>
    <rPh sb="0" eb="2">
      <t>ニュウイン</t>
    </rPh>
    <rPh sb="3" eb="5">
      <t>ガイライ</t>
    </rPh>
    <rPh sb="6" eb="8">
      <t>ジョウキョウ</t>
    </rPh>
    <phoneticPr fontId="19"/>
  </si>
  <si>
    <t>治験薬製造承認の状況</t>
    <rPh sb="0" eb="2">
      <t>チケン</t>
    </rPh>
    <rPh sb="2" eb="3">
      <t>ヤク</t>
    </rPh>
    <rPh sb="3" eb="5">
      <t>セイゾウ</t>
    </rPh>
    <rPh sb="5" eb="7">
      <t>ショウニン</t>
    </rPh>
    <rPh sb="8" eb="10">
      <t>ジョウキョウ</t>
    </rPh>
    <phoneticPr fontId="19"/>
  </si>
  <si>
    <t>デザイン</t>
    <phoneticPr fontId="19"/>
  </si>
  <si>
    <t>要素</t>
    <rPh sb="0" eb="2">
      <t>ヨウソ</t>
    </rPh>
    <phoneticPr fontId="19"/>
  </si>
  <si>
    <t>軽度</t>
    <rPh sb="0" eb="2">
      <t>ケイド</t>
    </rPh>
    <phoneticPr fontId="19"/>
  </si>
  <si>
    <t>外来</t>
    <rPh sb="0" eb="2">
      <t>ガイライ</t>
    </rPh>
    <phoneticPr fontId="19"/>
  </si>
  <si>
    <t>他の適応で
国内で承認</t>
    <rPh sb="0" eb="1">
      <t>タ</t>
    </rPh>
    <rPh sb="2" eb="4">
      <t>テキオウ</t>
    </rPh>
    <rPh sb="6" eb="8">
      <t>コクナイ</t>
    </rPh>
    <rPh sb="9" eb="11">
      <t>ショウニン</t>
    </rPh>
    <phoneticPr fontId="19"/>
  </si>
  <si>
    <t>オープン</t>
    <phoneticPr fontId="19"/>
  </si>
  <si>
    <t>中等度</t>
    <rPh sb="0" eb="2">
      <t>チュウトウ</t>
    </rPh>
    <rPh sb="2" eb="3">
      <t>ド</t>
    </rPh>
    <phoneticPr fontId="19"/>
  </si>
  <si>
    <t>入院</t>
    <rPh sb="0" eb="2">
      <t>ニュウイン</t>
    </rPh>
    <phoneticPr fontId="19"/>
  </si>
  <si>
    <t>同一適応で
欧米で承認</t>
    <rPh sb="0" eb="2">
      <t>ドウイツ</t>
    </rPh>
    <rPh sb="2" eb="4">
      <t>テキオウ</t>
    </rPh>
    <rPh sb="6" eb="8">
      <t>オウベイ</t>
    </rPh>
    <rPh sb="9" eb="11">
      <t>ショウニン</t>
    </rPh>
    <phoneticPr fontId="19"/>
  </si>
  <si>
    <t>単盲検</t>
    <rPh sb="0" eb="1">
      <t>タン</t>
    </rPh>
    <rPh sb="1" eb="2">
      <t>モウ</t>
    </rPh>
    <rPh sb="2" eb="3">
      <t>ケン</t>
    </rPh>
    <phoneticPr fontId="19"/>
  </si>
  <si>
    <t>二重盲検</t>
    <rPh sb="0" eb="2">
      <t>ニジュウ</t>
    </rPh>
    <rPh sb="2" eb="3">
      <t>モウ</t>
    </rPh>
    <rPh sb="3" eb="4">
      <t>ケン</t>
    </rPh>
    <phoneticPr fontId="19"/>
  </si>
  <si>
    <t>I</t>
    <phoneticPr fontId="19"/>
  </si>
  <si>
    <t>治験薬の投与期間</t>
    <rPh sb="0" eb="2">
      <t>チケン</t>
    </rPh>
    <rPh sb="2" eb="3">
      <t>ヤク</t>
    </rPh>
    <rPh sb="4" eb="6">
      <t>トウヨ</t>
    </rPh>
    <rPh sb="6" eb="8">
      <t>キカン</t>
    </rPh>
    <phoneticPr fontId="19"/>
  </si>
  <si>
    <t>４週間以内</t>
    <rPh sb="1" eb="3">
      <t>シュウカン</t>
    </rPh>
    <rPh sb="3" eb="5">
      <t>イナイ</t>
    </rPh>
    <phoneticPr fontId="19"/>
  </si>
  <si>
    <r>
      <t xml:space="preserve">被験者層の選出
</t>
    </r>
    <r>
      <rPr>
        <sz val="9"/>
        <rFont val="ＭＳ Ｐゴシック"/>
        <family val="3"/>
        <charset val="128"/>
      </rPr>
      <t>（適格+除外基準数）</t>
    </r>
    <rPh sb="0" eb="3">
      <t>ヒケンシャ</t>
    </rPh>
    <rPh sb="3" eb="4">
      <t>ソウ</t>
    </rPh>
    <rPh sb="5" eb="7">
      <t>センシュツ</t>
    </rPh>
    <rPh sb="9" eb="11">
      <t>テキカク</t>
    </rPh>
    <rPh sb="12" eb="14">
      <t>ジョガイ</t>
    </rPh>
    <rPh sb="14" eb="16">
      <t>キジュン</t>
    </rPh>
    <rPh sb="16" eb="17">
      <t>スウ</t>
    </rPh>
    <phoneticPr fontId="19"/>
  </si>
  <si>
    <t>侵襲的機能検査及び
画像診断頻度</t>
    <rPh sb="0" eb="1">
      <t>シン</t>
    </rPh>
    <rPh sb="1" eb="2">
      <t>シュウ</t>
    </rPh>
    <rPh sb="2" eb="3">
      <t>テキ</t>
    </rPh>
    <rPh sb="3" eb="5">
      <t>キノウ</t>
    </rPh>
    <rPh sb="5" eb="7">
      <t>ケンサ</t>
    </rPh>
    <rPh sb="7" eb="8">
      <t>オヨ</t>
    </rPh>
    <rPh sb="10" eb="12">
      <t>ガゾウ</t>
    </rPh>
    <rPh sb="12" eb="14">
      <t>シンダン</t>
    </rPh>
    <rPh sb="14" eb="16">
      <t>ヒンド</t>
    </rPh>
    <phoneticPr fontId="19"/>
  </si>
  <si>
    <t>J</t>
    <phoneticPr fontId="19"/>
  </si>
  <si>
    <t>K</t>
    <phoneticPr fontId="19"/>
  </si>
  <si>
    <t>L</t>
    <phoneticPr fontId="19"/>
  </si>
  <si>
    <t>M</t>
    <phoneticPr fontId="19"/>
  </si>
  <si>
    <t>N</t>
    <phoneticPr fontId="19"/>
  </si>
  <si>
    <t>O</t>
    <phoneticPr fontId="19"/>
  </si>
  <si>
    <t>P</t>
    <phoneticPr fontId="19"/>
  </si>
  <si>
    <t>Q</t>
    <phoneticPr fontId="19"/>
  </si>
  <si>
    <t>成人</t>
    <rPh sb="0" eb="2">
      <t>セイジン</t>
    </rPh>
    <phoneticPr fontId="19"/>
  </si>
  <si>
    <t>回</t>
    <rPh sb="0" eb="1">
      <t>カイ</t>
    </rPh>
    <phoneticPr fontId="19"/>
  </si>
  <si>
    <t>R</t>
    <phoneticPr fontId="19"/>
  </si>
  <si>
    <t>症例発表</t>
    <rPh sb="0" eb="2">
      <t>ショウレイ</t>
    </rPh>
    <rPh sb="2" eb="4">
      <t>ハッピョウ</t>
    </rPh>
    <phoneticPr fontId="19"/>
  </si>
  <si>
    <t>区分</t>
    <rPh sb="0" eb="2">
      <t>クブン</t>
    </rPh>
    <phoneticPr fontId="19"/>
  </si>
  <si>
    <t>■医薬品　□医療機器</t>
    <rPh sb="1" eb="4">
      <t>イヤクヒン</t>
    </rPh>
    <rPh sb="6" eb="8">
      <t>イリョウ</t>
    </rPh>
    <rPh sb="8" eb="10">
      <t>キキ</t>
    </rPh>
    <phoneticPr fontId="19"/>
  </si>
  <si>
    <t>整理番号</t>
    <rPh sb="0" eb="2">
      <t>セイリ</t>
    </rPh>
    <rPh sb="2" eb="4">
      <t>バンゴウ</t>
    </rPh>
    <phoneticPr fontId="19"/>
  </si>
  <si>
    <t>S</t>
    <phoneticPr fontId="19"/>
  </si>
  <si>
    <t>承認申請に使用される
文書等の作成</t>
    <rPh sb="0" eb="2">
      <t>ショウニン</t>
    </rPh>
    <rPh sb="2" eb="4">
      <t>シンセイ</t>
    </rPh>
    <rPh sb="5" eb="7">
      <t>シヨウ</t>
    </rPh>
    <rPh sb="11" eb="14">
      <t>ブンショトウ</t>
    </rPh>
    <rPh sb="15" eb="17">
      <t>サクセイ</t>
    </rPh>
    <phoneticPr fontId="19"/>
  </si>
  <si>
    <t>　</t>
    <phoneticPr fontId="19"/>
  </si>
  <si>
    <t>「Ｉ．治験薬の投与期間」について</t>
    <rPh sb="3" eb="5">
      <t>チケン</t>
    </rPh>
    <rPh sb="5" eb="6">
      <t>ヤク</t>
    </rPh>
    <rPh sb="7" eb="9">
      <t>トウヨ</t>
    </rPh>
    <rPh sb="9" eb="11">
      <t>キカン</t>
    </rPh>
    <phoneticPr fontId="19"/>
  </si>
  <si>
    <t>■治験　　 □製造販売後臨床試験</t>
    <rPh sb="1" eb="3">
      <t>チケン</t>
    </rPh>
    <rPh sb="7" eb="9">
      <t>セイゾウ</t>
    </rPh>
    <rPh sb="9" eb="11">
      <t>ハンバイ</t>
    </rPh>
    <rPh sb="11" eb="12">
      <t>ゴ</t>
    </rPh>
    <rPh sb="12" eb="14">
      <t>リンショウ</t>
    </rPh>
    <rPh sb="14" eb="16">
      <t>シケン</t>
    </rPh>
    <phoneticPr fontId="19"/>
  </si>
  <si>
    <t>…</t>
    <phoneticPr fontId="19"/>
  </si>
  <si>
    <t>治験実施診療科：</t>
    <rPh sb="0" eb="2">
      <t>チケン</t>
    </rPh>
    <rPh sb="2" eb="4">
      <t>ジッシ</t>
    </rPh>
    <rPh sb="4" eb="7">
      <t>シンリョウカ</t>
    </rPh>
    <phoneticPr fontId="19"/>
  </si>
  <si>
    <t>T</t>
    <phoneticPr fontId="19"/>
  </si>
  <si>
    <t>その他</t>
    <rPh sb="2" eb="3">
      <t>ホカ</t>
    </rPh>
    <phoneticPr fontId="19"/>
  </si>
  <si>
    <t>理由：</t>
    <rPh sb="0" eb="2">
      <t>リユウ</t>
    </rPh>
    <phoneticPr fontId="19"/>
  </si>
  <si>
    <t>－</t>
    <phoneticPr fontId="19"/>
  </si>
  <si>
    <t>臨床試験研究経費 ：合計ポイント×6,000円／１症例当たり</t>
    <rPh sb="25" eb="27">
      <t>ショウレイ</t>
    </rPh>
    <rPh sb="27" eb="28">
      <t>アタ</t>
    </rPh>
    <phoneticPr fontId="19"/>
  </si>
  <si>
    <t>治験課題名：</t>
    <rPh sb="0" eb="2">
      <t>チケン</t>
    </rPh>
    <rPh sb="2" eb="4">
      <t>カダイ</t>
    </rPh>
    <rPh sb="4" eb="5">
      <t>メイ</t>
    </rPh>
    <phoneticPr fontId="19"/>
  </si>
  <si>
    <t>※1</t>
    <phoneticPr fontId="19"/>
  </si>
  <si>
    <t>※2</t>
    <phoneticPr fontId="19"/>
  </si>
  <si>
    <t>受診１回あたり</t>
    <rPh sb="0" eb="2">
      <t>ジュシン</t>
    </rPh>
    <rPh sb="3" eb="4">
      <t>カイ</t>
    </rPh>
    <phoneticPr fontId="19"/>
  </si>
  <si>
    <t>（ウエイト×1）</t>
  </si>
  <si>
    <t>（ウエイト×3）</t>
  </si>
  <si>
    <t>（ウエイト×5）</t>
  </si>
  <si>
    <t>Ⅱ</t>
    <phoneticPr fontId="19"/>
  </si>
  <si>
    <t>Ⅲ</t>
    <phoneticPr fontId="19"/>
  </si>
  <si>
    <t>項目</t>
    <rPh sb="0" eb="2">
      <t>コウモク</t>
    </rPh>
    <phoneticPr fontId="19"/>
  </si>
  <si>
    <t>～</t>
  </si>
  <si>
    <t>49以下</t>
    <rPh sb="2" eb="4">
      <t>イカ</t>
    </rPh>
    <phoneticPr fontId="19"/>
  </si>
  <si>
    <t>50～99</t>
    <phoneticPr fontId="19"/>
  </si>
  <si>
    <t>100以上</t>
    <rPh sb="3" eb="5">
      <t>イジョウ</t>
    </rPh>
    <phoneticPr fontId="19"/>
  </si>
  <si>
    <t>10以上</t>
    <rPh sb="2" eb="4">
      <t>イジョウ</t>
    </rPh>
    <phoneticPr fontId="19"/>
  </si>
  <si>
    <t>5～24週</t>
    <rPh sb="4" eb="5">
      <t>シュウ</t>
    </rPh>
    <phoneticPr fontId="19"/>
  </si>
  <si>
    <t>19以下</t>
    <rPh sb="2" eb="4">
      <t>イカ</t>
    </rPh>
    <phoneticPr fontId="19"/>
  </si>
  <si>
    <t>20～29</t>
    <phoneticPr fontId="19"/>
  </si>
  <si>
    <t>5～9</t>
    <phoneticPr fontId="19"/>
  </si>
  <si>
    <t>30以上</t>
    <rPh sb="2" eb="4">
      <t>イジョウ</t>
    </rPh>
    <phoneticPr fontId="19"/>
  </si>
  <si>
    <t>4以下</t>
    <rPh sb="1" eb="3">
      <t>イカ</t>
    </rPh>
    <phoneticPr fontId="19"/>
  </si>
  <si>
    <t>30枚以内</t>
    <rPh sb="2" eb="3">
      <t>マイ</t>
    </rPh>
    <rPh sb="3" eb="5">
      <t>イナイ</t>
    </rPh>
    <phoneticPr fontId="19"/>
  </si>
  <si>
    <t>31～50枚</t>
    <rPh sb="5" eb="6">
      <t>マイ</t>
    </rPh>
    <phoneticPr fontId="19"/>
  </si>
  <si>
    <t>51枚以上</t>
    <rPh sb="2" eb="3">
      <t>マイ</t>
    </rPh>
    <rPh sb="3" eb="5">
      <t>イジョウ</t>
    </rPh>
    <phoneticPr fontId="19"/>
  </si>
  <si>
    <t>週数</t>
    <rPh sb="0" eb="1">
      <t>シュウ</t>
    </rPh>
    <rPh sb="1" eb="2">
      <t>スウ</t>
    </rPh>
    <phoneticPr fontId="19"/>
  </si>
  <si>
    <t>25～49週</t>
    <rPh sb="5" eb="6">
      <t>シュウ</t>
    </rPh>
    <phoneticPr fontId="19"/>
  </si>
  <si>
    <t>50週以上は、25週毎に10ポイント加算する。（50週以上の場合はポイントを計算し、手入力してください。）</t>
    <rPh sb="26" eb="29">
      <t>シュウイジョウ</t>
    </rPh>
    <rPh sb="30" eb="32">
      <t>バアイ</t>
    </rPh>
    <rPh sb="38" eb="40">
      <t>ケイサン</t>
    </rPh>
    <rPh sb="42" eb="43">
      <t>テ</t>
    </rPh>
    <rPh sb="43" eb="45">
      <t>ニュウリョク</t>
    </rPh>
    <phoneticPr fontId="19"/>
  </si>
  <si>
    <t>）週</t>
    <rPh sb="1" eb="2">
      <t>シュウ</t>
    </rPh>
    <phoneticPr fontId="19"/>
  </si>
  <si>
    <t>（Ｏ～Ｒには回数を入力、I には週数を入力してください。）</t>
    <rPh sb="6" eb="8">
      <t>カイスウ</t>
    </rPh>
    <rPh sb="9" eb="11">
      <t>ニュウリョク</t>
    </rPh>
    <rPh sb="16" eb="18">
      <t>シュウスウ</t>
    </rPh>
    <rPh sb="19" eb="21">
      <t>ニュウリョク</t>
    </rPh>
    <phoneticPr fontId="19"/>
  </si>
  <si>
    <r>
      <t>臨床症状観察項目数</t>
    </r>
    <r>
      <rPr>
        <sz val="9"/>
        <color indexed="10"/>
        <rFont val="ＭＳ Ｐゴシック"/>
        <family val="3"/>
        <charset val="128"/>
      </rPr>
      <t>※2</t>
    </r>
    <rPh sb="0" eb="2">
      <t>リンショウ</t>
    </rPh>
    <rPh sb="2" eb="4">
      <t>ショウジョウ</t>
    </rPh>
    <rPh sb="4" eb="6">
      <t>カンサツ</t>
    </rPh>
    <rPh sb="6" eb="9">
      <t>コウモクスウ</t>
    </rPh>
    <phoneticPr fontId="19"/>
  </si>
  <si>
    <r>
      <t>一般的臨床検査＋
非侵襲的機能検査及び
画像診断項目数</t>
    </r>
    <r>
      <rPr>
        <sz val="9"/>
        <color indexed="10"/>
        <rFont val="ＭＳ Ｐゴシック"/>
        <family val="3"/>
        <charset val="128"/>
      </rPr>
      <t>※2</t>
    </r>
    <rPh sb="0" eb="3">
      <t>イッパンテキ</t>
    </rPh>
    <rPh sb="3" eb="5">
      <t>リンショウ</t>
    </rPh>
    <rPh sb="5" eb="7">
      <t>ケンサ</t>
    </rPh>
    <rPh sb="9" eb="10">
      <t>ヒ</t>
    </rPh>
    <rPh sb="10" eb="11">
      <t>シン</t>
    </rPh>
    <rPh sb="11" eb="12">
      <t>シュウ</t>
    </rPh>
    <rPh sb="12" eb="13">
      <t>テキ</t>
    </rPh>
    <rPh sb="13" eb="15">
      <t>キノウ</t>
    </rPh>
    <rPh sb="15" eb="17">
      <t>ケンサ</t>
    </rPh>
    <rPh sb="17" eb="18">
      <t>オヨ</t>
    </rPh>
    <rPh sb="20" eb="22">
      <t>ガゾウ</t>
    </rPh>
    <rPh sb="22" eb="24">
      <t>シンダン</t>
    </rPh>
    <rPh sb="24" eb="27">
      <t>コウモクスウ</t>
    </rPh>
    <phoneticPr fontId="19"/>
  </si>
  <si>
    <r>
      <t>PK等の特殊検査の
ための検体採取回数</t>
    </r>
    <r>
      <rPr>
        <sz val="9"/>
        <color indexed="10"/>
        <rFont val="ＭＳ Ｐゴシック"/>
        <family val="3"/>
        <charset val="128"/>
      </rPr>
      <t>※2</t>
    </r>
    <rPh sb="2" eb="3">
      <t>トウ</t>
    </rPh>
    <rPh sb="4" eb="6">
      <t>トクシュ</t>
    </rPh>
    <rPh sb="6" eb="8">
      <t>ケンサ</t>
    </rPh>
    <rPh sb="13" eb="15">
      <t>ケンタイ</t>
    </rPh>
    <rPh sb="15" eb="17">
      <t>サイシュ</t>
    </rPh>
    <rPh sb="17" eb="19">
      <t>カイスウ</t>
    </rPh>
    <phoneticPr fontId="19"/>
  </si>
  <si>
    <t>小児、成人（高齢者、
肝、腎障害等合併有）</t>
    <rPh sb="0" eb="2">
      <t>ショウニ</t>
    </rPh>
    <rPh sb="3" eb="5">
      <t>セイジン</t>
    </rPh>
    <rPh sb="6" eb="9">
      <t>コウレイシャ</t>
    </rPh>
    <rPh sb="11" eb="12">
      <t>カン</t>
    </rPh>
    <rPh sb="13" eb="14">
      <t>ジン</t>
    </rPh>
    <rPh sb="14" eb="17">
      <t>ショウガイトウ</t>
    </rPh>
    <rPh sb="17" eb="19">
      <t>ガッペイ</t>
    </rPh>
    <rPh sb="19" eb="20">
      <t>ユウ</t>
    </rPh>
    <phoneticPr fontId="19"/>
  </si>
  <si>
    <t>⇒50週以上の場合、下記※1参照、 1症例あたりの投与期間（</t>
    <phoneticPr fontId="19"/>
  </si>
  <si>
    <t>治験研究経費ポイント算出表－治験・医薬品－</t>
    <rPh sb="0" eb="2">
      <t>チケン</t>
    </rPh>
    <rPh sb="2" eb="4">
      <t>ケンキュウ</t>
    </rPh>
    <rPh sb="4" eb="6">
      <t>ケイヒ</t>
    </rPh>
    <rPh sb="10" eb="12">
      <t>サンシュツ</t>
    </rPh>
    <rPh sb="12" eb="13">
      <t>ヒョウ</t>
    </rPh>
    <rPh sb="14" eb="16">
      <t>チケン</t>
    </rPh>
    <rPh sb="17" eb="20">
      <t>イヤクヒン</t>
    </rPh>
    <phoneticPr fontId="19"/>
  </si>
  <si>
    <t xml:space="preserve"> 50週～74週→15ポイント＋10ポイント</t>
    <rPh sb="3" eb="4">
      <t>シュウ</t>
    </rPh>
    <rPh sb="7" eb="8">
      <t>シュウ</t>
    </rPh>
    <phoneticPr fontId="19"/>
  </si>
  <si>
    <t>75週～99週→15ポイント＋20ポイント</t>
    <rPh sb="2" eb="3">
      <t>シュウ</t>
    </rPh>
    <rPh sb="6" eb="7">
      <t>シュウ</t>
    </rPh>
    <phoneticPr fontId="19"/>
  </si>
  <si>
    <t>100週～124週→15ポイント＋30ポイント</t>
    <rPh sb="3" eb="4">
      <t>シュウ</t>
    </rPh>
    <rPh sb="8" eb="9">
      <t>シュウ</t>
    </rPh>
    <phoneticPr fontId="19"/>
  </si>
  <si>
    <t>・25～49週→15ポイント</t>
    <phoneticPr fontId="19"/>
  </si>
  <si>
    <t>部分をクリックして○印を選択していただくと、自動的に計算されます。</t>
    <phoneticPr fontId="19"/>
  </si>
  <si>
    <t>ポイント算出表の解説</t>
    <rPh sb="4" eb="6">
      <t>サンシュツ</t>
    </rPh>
    <rPh sb="6" eb="7">
      <t>ヒョウ</t>
    </rPh>
    <rPh sb="8" eb="10">
      <t>カイセツ</t>
    </rPh>
    <phoneticPr fontId="28"/>
  </si>
  <si>
    <t>１．治験研究経費ポイント算出表について</t>
    <rPh sb="2" eb="4">
      <t>チケン</t>
    </rPh>
    <rPh sb="4" eb="6">
      <t>ケンキュウ</t>
    </rPh>
    <rPh sb="6" eb="8">
      <t>ケイヒ</t>
    </rPh>
    <rPh sb="12" eb="14">
      <t>サンシュツ</t>
    </rPh>
    <rPh sb="14" eb="15">
      <t>ヒョウ</t>
    </rPh>
    <phoneticPr fontId="28"/>
  </si>
  <si>
    <t>（1）デザイン</t>
    <phoneticPr fontId="28"/>
  </si>
  <si>
    <t>（2）プラセボの使用</t>
    <rPh sb="8" eb="10">
      <t>シヨウ</t>
    </rPh>
    <phoneticPr fontId="28"/>
  </si>
  <si>
    <t>比較対象薬として何ら有効成分を含まない偽薬をしようすること。</t>
    <rPh sb="0" eb="2">
      <t>ヒカク</t>
    </rPh>
    <rPh sb="2" eb="4">
      <t>タイショウ</t>
    </rPh>
    <rPh sb="4" eb="5">
      <t>ヤク</t>
    </rPh>
    <rPh sb="8" eb="9">
      <t>ナン</t>
    </rPh>
    <rPh sb="10" eb="12">
      <t>ユウコウ</t>
    </rPh>
    <rPh sb="12" eb="14">
      <t>セイブン</t>
    </rPh>
    <rPh sb="15" eb="16">
      <t>フク</t>
    </rPh>
    <rPh sb="19" eb="21">
      <t>ギヤク</t>
    </rPh>
    <phoneticPr fontId="28"/>
  </si>
  <si>
    <t>（3）併用薬の使用</t>
    <rPh sb="3" eb="6">
      <t>ヘイヨウヤク</t>
    </rPh>
    <rPh sb="7" eb="9">
      <t>シヨウ</t>
    </rPh>
    <phoneticPr fontId="28"/>
  </si>
  <si>
    <t>（4）チェックポイントの経過観察回数</t>
    <rPh sb="12" eb="14">
      <t>ケイカ</t>
    </rPh>
    <rPh sb="14" eb="16">
      <t>カンサツ</t>
    </rPh>
    <rPh sb="16" eb="18">
      <t>カイスウ</t>
    </rPh>
    <phoneticPr fontId="28"/>
  </si>
  <si>
    <t>治験実施計画書に記載されている治験期間中の観察回数。</t>
    <rPh sb="0" eb="2">
      <t>チケン</t>
    </rPh>
    <rPh sb="2" eb="4">
      <t>ジッシ</t>
    </rPh>
    <rPh sb="4" eb="7">
      <t>ケイカクショ</t>
    </rPh>
    <rPh sb="8" eb="10">
      <t>キサイ</t>
    </rPh>
    <rPh sb="15" eb="17">
      <t>チケン</t>
    </rPh>
    <rPh sb="17" eb="20">
      <t>キカンチュウ</t>
    </rPh>
    <rPh sb="21" eb="23">
      <t>カンサツ</t>
    </rPh>
    <rPh sb="23" eb="25">
      <t>カイスウ</t>
    </rPh>
    <phoneticPr fontId="28"/>
  </si>
  <si>
    <t>（5）臨床症状観察項目</t>
    <rPh sb="3" eb="5">
      <t>リンショウ</t>
    </rPh>
    <rPh sb="5" eb="7">
      <t>ショウジョウ</t>
    </rPh>
    <rPh sb="7" eb="9">
      <t>カンサツ</t>
    </rPh>
    <rPh sb="9" eb="11">
      <t>コウモク</t>
    </rPh>
    <phoneticPr fontId="28"/>
  </si>
  <si>
    <t>治験実施計画書に記載されている観察項目数。</t>
    <rPh sb="0" eb="2">
      <t>チケン</t>
    </rPh>
    <rPh sb="2" eb="4">
      <t>ジッシ</t>
    </rPh>
    <rPh sb="4" eb="7">
      <t>ケイカクショ</t>
    </rPh>
    <rPh sb="8" eb="10">
      <t>キサイ</t>
    </rPh>
    <rPh sb="15" eb="17">
      <t>カンサツ</t>
    </rPh>
    <rPh sb="17" eb="20">
      <t>コウモクスウ</t>
    </rPh>
    <phoneticPr fontId="28"/>
  </si>
  <si>
    <t>（6）一般臨床検査＋非侵襲的機能検査及び画像診断項目数</t>
    <rPh sb="3" eb="5">
      <t>イッパン</t>
    </rPh>
    <rPh sb="5" eb="7">
      <t>リンショウ</t>
    </rPh>
    <rPh sb="7" eb="9">
      <t>ケンサ</t>
    </rPh>
    <rPh sb="10" eb="14">
      <t>ヒシンシュウテキ</t>
    </rPh>
    <rPh sb="14" eb="16">
      <t>キノウ</t>
    </rPh>
    <rPh sb="16" eb="18">
      <t>ケンサ</t>
    </rPh>
    <rPh sb="18" eb="19">
      <t>オヨ</t>
    </rPh>
    <rPh sb="20" eb="22">
      <t>ガゾウ</t>
    </rPh>
    <rPh sb="22" eb="24">
      <t>シンダン</t>
    </rPh>
    <rPh sb="24" eb="27">
      <t>コウモクスウ</t>
    </rPh>
    <phoneticPr fontId="28"/>
  </si>
  <si>
    <t>治験実施計画書に記載されてい検査の項目数。</t>
    <rPh sb="0" eb="2">
      <t>チケン</t>
    </rPh>
    <rPh sb="2" eb="4">
      <t>ジッシ</t>
    </rPh>
    <rPh sb="4" eb="7">
      <t>ケイカクショ</t>
    </rPh>
    <rPh sb="8" eb="10">
      <t>キサイ</t>
    </rPh>
    <rPh sb="14" eb="16">
      <t>ケンサ</t>
    </rPh>
    <rPh sb="17" eb="20">
      <t>コウモクスウ</t>
    </rPh>
    <phoneticPr fontId="28"/>
  </si>
  <si>
    <t>（7）侵襲的機能検査及び画像診断項回数</t>
    <rPh sb="3" eb="4">
      <t>オカ</t>
    </rPh>
    <rPh sb="4" eb="5">
      <t>オソイ</t>
    </rPh>
    <rPh sb="5" eb="6">
      <t>テキ</t>
    </rPh>
    <rPh sb="6" eb="8">
      <t>キノウ</t>
    </rPh>
    <rPh sb="8" eb="10">
      <t>ケンサ</t>
    </rPh>
    <rPh sb="10" eb="11">
      <t>オヨ</t>
    </rPh>
    <rPh sb="12" eb="14">
      <t>ガゾウ</t>
    </rPh>
    <rPh sb="14" eb="16">
      <t>シンダン</t>
    </rPh>
    <rPh sb="16" eb="17">
      <t>コウ</t>
    </rPh>
    <rPh sb="17" eb="19">
      <t>カイスウ</t>
    </rPh>
    <phoneticPr fontId="28"/>
  </si>
  <si>
    <t>（8）ＰＫ等の特殊検査のための検体採取回数</t>
    <rPh sb="5" eb="6">
      <t>トウ</t>
    </rPh>
    <rPh sb="7" eb="9">
      <t>トクシュ</t>
    </rPh>
    <rPh sb="9" eb="11">
      <t>ケンサ</t>
    </rPh>
    <rPh sb="15" eb="17">
      <t>ケンタイ</t>
    </rPh>
    <rPh sb="17" eb="19">
      <t>サイシュ</t>
    </rPh>
    <rPh sb="19" eb="21">
      <t>カイスウ</t>
    </rPh>
    <phoneticPr fontId="28"/>
  </si>
  <si>
    <t>血中濃度の測定などの治験のために発生する検体採取回数。（当該疾病のために必要な検体採取は含まない。）</t>
    <rPh sb="0" eb="2">
      <t>ケッチュウ</t>
    </rPh>
    <rPh sb="2" eb="4">
      <t>ノウド</t>
    </rPh>
    <rPh sb="5" eb="7">
      <t>ソクテイ</t>
    </rPh>
    <rPh sb="10" eb="12">
      <t>チケン</t>
    </rPh>
    <rPh sb="16" eb="18">
      <t>ハッセイ</t>
    </rPh>
    <rPh sb="20" eb="22">
      <t>ケンタイ</t>
    </rPh>
    <rPh sb="22" eb="24">
      <t>サイシュ</t>
    </rPh>
    <rPh sb="24" eb="26">
      <t>カイスウ</t>
    </rPh>
    <rPh sb="28" eb="30">
      <t>トウガイ</t>
    </rPh>
    <rPh sb="30" eb="32">
      <t>シッペイ</t>
    </rPh>
    <rPh sb="36" eb="38">
      <t>ヒツヨウ</t>
    </rPh>
    <rPh sb="39" eb="41">
      <t>ケンタイ</t>
    </rPh>
    <rPh sb="41" eb="43">
      <t>サイシュ</t>
    </rPh>
    <rPh sb="44" eb="45">
      <t>フク</t>
    </rPh>
    <phoneticPr fontId="28"/>
  </si>
  <si>
    <t>（9）生研回数</t>
    <rPh sb="3" eb="5">
      <t>セイケン</t>
    </rPh>
    <rPh sb="5" eb="7">
      <t>カイスウ</t>
    </rPh>
    <phoneticPr fontId="28"/>
  </si>
  <si>
    <t>例えば臓器や筋等組織の一部を治験のために採取して検査する回数。</t>
    <rPh sb="0" eb="1">
      <t>タト</t>
    </rPh>
    <rPh sb="3" eb="5">
      <t>ゾウキ</t>
    </rPh>
    <rPh sb="6" eb="7">
      <t>キン</t>
    </rPh>
    <rPh sb="7" eb="8">
      <t>トウ</t>
    </rPh>
    <rPh sb="8" eb="10">
      <t>ソシキ</t>
    </rPh>
    <rPh sb="11" eb="13">
      <t>イチブ</t>
    </rPh>
    <rPh sb="14" eb="16">
      <t>チケン</t>
    </rPh>
    <rPh sb="20" eb="22">
      <t>サイシュ</t>
    </rPh>
    <rPh sb="24" eb="26">
      <t>ケンサ</t>
    </rPh>
    <rPh sb="28" eb="30">
      <t>カイスウ</t>
    </rPh>
    <phoneticPr fontId="28"/>
  </si>
  <si>
    <t>（10）承認申請に使用される文書等の作成</t>
    <rPh sb="4" eb="6">
      <t>ショウニン</t>
    </rPh>
    <rPh sb="6" eb="8">
      <t>シンセイ</t>
    </rPh>
    <rPh sb="9" eb="11">
      <t>シヨウ</t>
    </rPh>
    <rPh sb="14" eb="16">
      <t>ブンショ</t>
    </rPh>
    <rPh sb="16" eb="17">
      <t>トウ</t>
    </rPh>
    <rPh sb="18" eb="20">
      <t>サクセイ</t>
    </rPh>
    <phoneticPr fontId="28"/>
  </si>
  <si>
    <t>合計ポイント(1症例当たり)</t>
    <rPh sb="0" eb="1">
      <t>ゴウ</t>
    </rPh>
    <rPh sb="1" eb="2">
      <t>ケイ</t>
    </rPh>
    <phoneticPr fontId="19"/>
  </si>
  <si>
    <t>□新規契約　　□変更契約</t>
    <rPh sb="1" eb="3">
      <t>シンキ</t>
    </rPh>
    <rPh sb="3" eb="5">
      <t>ケイヤク</t>
    </rPh>
    <rPh sb="8" eb="10">
      <t>ヘンコウ</t>
    </rPh>
    <rPh sb="10" eb="12">
      <t>ケイヤク</t>
    </rPh>
    <phoneticPr fontId="19"/>
  </si>
  <si>
    <t xml:space="preserve">　西暦　    年　  月　  日
</t>
    <phoneticPr fontId="19"/>
  </si>
  <si>
    <t>福山市民病院_様式第2号</t>
    <rPh sb="7" eb="9">
      <t>ヨウシキ</t>
    </rPh>
    <rPh sb="9" eb="10">
      <t>ダイ</t>
    </rPh>
    <phoneticPr fontId="19"/>
  </si>
  <si>
    <t>［2021年5月版］</t>
  </si>
  <si>
    <t>［2021年5月版］</t>
    <phoneticPr fontId="19"/>
  </si>
  <si>
    <t>福山市民病院_様式第2号_別添1</t>
    <rPh sb="0" eb="4">
      <t>フクヤマシミン</t>
    </rPh>
    <rPh sb="4" eb="6">
      <t>ビョウイン</t>
    </rPh>
    <rPh sb="7" eb="9">
      <t>ヨウシキ</t>
    </rPh>
    <rPh sb="9" eb="10">
      <t>ダイ</t>
    </rPh>
    <rPh sb="11" eb="12">
      <t>ゴウ</t>
    </rPh>
    <rPh sb="13" eb="15">
      <t>ベッテン</t>
    </rPh>
    <phoneticPr fontId="28"/>
  </si>
  <si>
    <t>治験薬の有効性・安定性を評価するために、比較対象薬（プラセボの場合もある）を用いる際、どの被験者に治験薬が投与され、どの被験者に比較対象薬が投与されているのかを担当医師または被験者が承知しているか否かにより、次のように区分する。
・オープン　－　被験者も医師も承知している
・単盲検　－　医師のみ承知している
・二重盲検　－　被験者も医師も承知していない</t>
    <rPh sb="0" eb="2">
      <t>チケン</t>
    </rPh>
    <rPh sb="2" eb="3">
      <t>ヤク</t>
    </rPh>
    <rPh sb="4" eb="7">
      <t>ユウコウセイ</t>
    </rPh>
    <rPh sb="8" eb="11">
      <t>アンテイセイ</t>
    </rPh>
    <rPh sb="12" eb="14">
      <t>ヒョウカ</t>
    </rPh>
    <rPh sb="20" eb="22">
      <t>ヒカク</t>
    </rPh>
    <rPh sb="22" eb="24">
      <t>タイショウ</t>
    </rPh>
    <rPh sb="24" eb="25">
      <t>ヤク</t>
    </rPh>
    <rPh sb="31" eb="33">
      <t>バアイ</t>
    </rPh>
    <rPh sb="38" eb="39">
      <t>モチ</t>
    </rPh>
    <rPh sb="41" eb="42">
      <t>サイ</t>
    </rPh>
    <rPh sb="45" eb="48">
      <t>ヒケンシャ</t>
    </rPh>
    <rPh sb="49" eb="52">
      <t>チケンヤク</t>
    </rPh>
    <rPh sb="53" eb="55">
      <t>トウヨ</t>
    </rPh>
    <rPh sb="60" eb="63">
      <t>ヒケンシャ</t>
    </rPh>
    <rPh sb="64" eb="66">
      <t>ヒカク</t>
    </rPh>
    <rPh sb="66" eb="68">
      <t>タイショウ</t>
    </rPh>
    <rPh sb="68" eb="69">
      <t>ヤク</t>
    </rPh>
    <rPh sb="70" eb="72">
      <t>トウヨ</t>
    </rPh>
    <rPh sb="80" eb="82">
      <t>タントウ</t>
    </rPh>
    <rPh sb="82" eb="84">
      <t>イシ</t>
    </rPh>
    <rPh sb="87" eb="90">
      <t>ヒケンシャ</t>
    </rPh>
    <rPh sb="91" eb="93">
      <t>ショウチ</t>
    </rPh>
    <rPh sb="98" eb="99">
      <t>イナ</t>
    </rPh>
    <rPh sb="104" eb="105">
      <t>ツギ</t>
    </rPh>
    <rPh sb="109" eb="111">
      <t>クブン</t>
    </rPh>
    <rPh sb="123" eb="126">
      <t>ヒケンシャ</t>
    </rPh>
    <rPh sb="127" eb="129">
      <t>イシ</t>
    </rPh>
    <rPh sb="130" eb="132">
      <t>ショウチ</t>
    </rPh>
    <rPh sb="138" eb="139">
      <t>タン</t>
    </rPh>
    <rPh sb="139" eb="141">
      <t>モウケン</t>
    </rPh>
    <rPh sb="144" eb="146">
      <t>イシ</t>
    </rPh>
    <rPh sb="148" eb="150">
      <t>ショウチ</t>
    </rPh>
    <rPh sb="156" eb="158">
      <t>ニジュウ</t>
    </rPh>
    <rPh sb="158" eb="160">
      <t>モウケン</t>
    </rPh>
    <rPh sb="163" eb="166">
      <t>ヒケンシャ</t>
    </rPh>
    <rPh sb="167" eb="169">
      <t>イシ</t>
    </rPh>
    <rPh sb="170" eb="172">
      <t>ショウチ</t>
    </rPh>
    <phoneticPr fontId="28"/>
  </si>
  <si>
    <t>・同効薬でも不変使用可－治験参加以前より同効薬を服用している場合は、その薬に限り引き続き服用することは可能
・同効薬のみ禁止－同効薬の服用はすべて禁止。
・全面禁止－同効薬か否かを問わず、併用薬の使用はすべて禁止</t>
    <rPh sb="1" eb="3">
      <t>ドウコウ</t>
    </rPh>
    <rPh sb="3" eb="4">
      <t>ヤク</t>
    </rPh>
    <rPh sb="6" eb="8">
      <t>フヘン</t>
    </rPh>
    <rPh sb="8" eb="11">
      <t>シヨウカ</t>
    </rPh>
    <rPh sb="12" eb="14">
      <t>チケン</t>
    </rPh>
    <rPh sb="14" eb="16">
      <t>サンカ</t>
    </rPh>
    <rPh sb="16" eb="18">
      <t>イゼン</t>
    </rPh>
    <rPh sb="20" eb="22">
      <t>ドウコウ</t>
    </rPh>
    <rPh sb="22" eb="23">
      <t>ヤク</t>
    </rPh>
    <rPh sb="24" eb="26">
      <t>フクヨウ</t>
    </rPh>
    <rPh sb="30" eb="32">
      <t>バアイ</t>
    </rPh>
    <rPh sb="36" eb="37">
      <t>クスリ</t>
    </rPh>
    <rPh sb="38" eb="39">
      <t>カギ</t>
    </rPh>
    <rPh sb="40" eb="41">
      <t>ヒ</t>
    </rPh>
    <rPh sb="42" eb="43">
      <t>ツヅ</t>
    </rPh>
    <rPh sb="44" eb="46">
      <t>フクヨウ</t>
    </rPh>
    <rPh sb="51" eb="53">
      <t>カノウ</t>
    </rPh>
    <rPh sb="55" eb="57">
      <t>ドウコウ</t>
    </rPh>
    <rPh sb="57" eb="58">
      <t>ヤク</t>
    </rPh>
    <rPh sb="60" eb="62">
      <t>キンシ</t>
    </rPh>
    <rPh sb="63" eb="65">
      <t>ドウコウ</t>
    </rPh>
    <rPh sb="65" eb="66">
      <t>ヤク</t>
    </rPh>
    <rPh sb="67" eb="69">
      <t>フクヨウ</t>
    </rPh>
    <rPh sb="73" eb="75">
      <t>キンシ</t>
    </rPh>
    <rPh sb="78" eb="80">
      <t>ゼンメン</t>
    </rPh>
    <rPh sb="80" eb="82">
      <t>キンシ</t>
    </rPh>
    <rPh sb="83" eb="85">
      <t>ドウコウ</t>
    </rPh>
    <rPh sb="85" eb="86">
      <t>ヤク</t>
    </rPh>
    <rPh sb="87" eb="88">
      <t>イナ</t>
    </rPh>
    <rPh sb="90" eb="91">
      <t>ト</t>
    </rPh>
    <rPh sb="94" eb="97">
      <t>ヘイヨウヤク</t>
    </rPh>
    <rPh sb="98" eb="100">
      <t>シヨウ</t>
    </rPh>
    <rPh sb="104" eb="106">
      <t>キンシ</t>
    </rPh>
    <phoneticPr fontId="28"/>
  </si>
  <si>
    <t>例えば内視鏡検査などの被験者に侵襲を与える検査及びＸ線、ＣＴなどの画像診断の回数。</t>
    <rPh sb="0" eb="1">
      <t>タト</t>
    </rPh>
    <rPh sb="3" eb="6">
      <t>ナイシキョウ</t>
    </rPh>
    <rPh sb="6" eb="8">
      <t>ケンサ</t>
    </rPh>
    <rPh sb="11" eb="14">
      <t>ヒケンシャ</t>
    </rPh>
    <rPh sb="15" eb="17">
      <t>シンシュウ</t>
    </rPh>
    <rPh sb="18" eb="19">
      <t>アタ</t>
    </rPh>
    <rPh sb="21" eb="23">
      <t>ケンサ</t>
    </rPh>
    <rPh sb="23" eb="24">
      <t>オヨ</t>
    </rPh>
    <rPh sb="26" eb="27">
      <t>セン</t>
    </rPh>
    <rPh sb="33" eb="35">
      <t>ガゾウ</t>
    </rPh>
    <rPh sb="35" eb="37">
      <t>シンダン</t>
    </rPh>
    <rPh sb="38" eb="40">
      <t>カイスウ</t>
    </rPh>
    <phoneticPr fontId="28"/>
  </si>
  <si>
    <t>文書には治験結果は含まず、また枚数は原稿用紙に換算した枚数。</t>
    <rPh sb="0" eb="2">
      <t>ブンショ</t>
    </rPh>
    <rPh sb="4" eb="6">
      <t>チケン</t>
    </rPh>
    <rPh sb="6" eb="8">
      <t>ケッカ</t>
    </rPh>
    <rPh sb="9" eb="10">
      <t>フク</t>
    </rPh>
    <rPh sb="15" eb="17">
      <t>マイスウ</t>
    </rPh>
    <rPh sb="18" eb="20">
      <t>ゲンコウ</t>
    </rPh>
    <rPh sb="20" eb="22">
      <t>ヨウシ</t>
    </rPh>
    <rPh sb="23" eb="25">
      <t>カンサン</t>
    </rPh>
    <rPh sb="27" eb="29">
      <t>マイスウ</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</si>
</sst>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35"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5"/>
      <name val="ＭＳ 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6"/>
      <name val="ＭＳ Ｐゴシック"/>
      <family val="3"/>
      <charset val="128"/>
    </font>
    <font>
      <b/>
      <sz val="14"/>
      <name val="ＭＳ Ｐゴシック"/>
      <family val="3"/>
      <charset val="128"/>
    </font>
    <font>
      <sz val="9"/>
      <color indexed="10"/>
      <name val="ＭＳ Ｐゴシック"/>
      <family val="3"/>
      <charset val="128"/>
    </font>
    <font>
      <sz val="6"/>
      <name val="ＭＳ Ｐゴシック"/>
      <family val="3"/>
      <charset val="128"/>
    </font>
    <font>
      <b/>
      <sz val="12"/>
      <name val="ＭＳ Ｐゴシック"/>
      <family val="3"/>
      <charset val="128"/>
    </font>
    <font>
      <sz val="11"/>
      <color theme="1"/>
      <name val="ＭＳ Ｐゴシック"/>
      <family val="3"/>
      <charset val="128"/>
      <scheme val="minor"/>
    </font>
    <font>
      <sz val="11"/>
      <name val="ＭＳ Ｐゴシック"/>
      <family val="3"/>
      <charset val="128"/>
      <scheme val="minor"/>
    </font>
    <font>
      <u/>
      <sz val="16"/>
      <color theme="1"/>
      <name val="ＭＳ Ｐゴシック"/>
      <family val="3"/>
      <charset val="128"/>
      <scheme val="minor"/>
    </font>
    <font>
      <sz val="11"/>
      <name val="ＭＳ ゴシック"/>
      <family val="3"/>
      <charset val="128"/>
    </font>
    <font>
      <sz val="10"/>
      <color theme="1"/>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CCFFFF"/>
        <bgColor indexed="64"/>
      </patternFill>
    </fill>
    <fill>
      <patternFill patternType="solid">
        <fgColor theme="0" tint="-0.14999847407452621"/>
        <bgColor indexed="64"/>
      </patternFill>
    </fill>
    <fill>
      <patternFill patternType="solid">
        <fgColor theme="3" tint="0.79998168889431442"/>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30" fillId="0" borderId="0">
      <alignment vertical="center"/>
    </xf>
    <xf numFmtId="0" fontId="18" fillId="4" borderId="0" applyNumberFormat="0" applyBorder="0" applyAlignment="0" applyProtection="0">
      <alignment vertical="center"/>
    </xf>
  </cellStyleXfs>
  <cellXfs count="103">
    <xf numFmtId="0" fontId="0" fillId="0" borderId="0" xfId="0"/>
    <xf numFmtId="0" fontId="0" fillId="0" borderId="0" xfId="0" applyAlignment="1">
      <alignment horizontal="center" vertical="center"/>
    </xf>
    <xf numFmtId="0" fontId="0" fillId="0" borderId="0" xfId="0" applyAlignment="1">
      <alignment horizontal="left" vertical="center"/>
    </xf>
    <xf numFmtId="0" fontId="21" fillId="0" borderId="0" xfId="0" applyFont="1" applyAlignment="1">
      <alignment horizontal="left" vertical="center"/>
    </xf>
    <xf numFmtId="0" fontId="23" fillId="0" borderId="0" xfId="0" applyFont="1" applyAlignment="1">
      <alignment horizontal="right" vertical="center"/>
    </xf>
    <xf numFmtId="0" fontId="0" fillId="0" borderId="10" xfId="0" applyBorder="1" applyAlignment="1">
      <alignment horizontal="center" vertical="center"/>
    </xf>
    <xf numFmtId="0" fontId="0" fillId="0" borderId="0" xfId="0" applyAlignment="1">
      <alignment horizontal="right" vertical="center"/>
    </xf>
    <xf numFmtId="0" fontId="0" fillId="0" borderId="0" xfId="0" applyAlignment="1">
      <alignment horizontal="center"/>
    </xf>
    <xf numFmtId="0" fontId="0" fillId="0" borderId="10" xfId="0" applyBorder="1" applyAlignment="1">
      <alignment horizontal="center" vertical="center" wrapText="1"/>
    </xf>
    <xf numFmtId="0" fontId="24" fillId="0" borderId="10" xfId="0" applyFont="1" applyBorder="1" applyAlignment="1">
      <alignment horizontal="center" vertical="center" wrapText="1"/>
    </xf>
    <xf numFmtId="0" fontId="22" fillId="0" borderId="0" xfId="0" applyFont="1" applyAlignment="1">
      <alignment horizontal="left" vertical="top"/>
    </xf>
    <xf numFmtId="0" fontId="23" fillId="0" borderId="0" xfId="0" applyFont="1" applyAlignment="1">
      <alignment horizontal="left" vertical="top"/>
    </xf>
    <xf numFmtId="0" fontId="0" fillId="0" borderId="11" xfId="0" applyFill="1" applyBorder="1" applyAlignment="1">
      <alignment vertical="center"/>
    </xf>
    <xf numFmtId="0" fontId="0" fillId="24" borderId="10" xfId="0" applyFill="1" applyBorder="1" applyAlignment="1">
      <alignment horizontal="center" vertical="center"/>
    </xf>
    <xf numFmtId="0" fontId="0" fillId="0" borderId="12" xfId="0" applyBorder="1" applyAlignment="1">
      <alignment horizontal="center" vertical="center"/>
    </xf>
    <xf numFmtId="0" fontId="20" fillId="0" borderId="10" xfId="0" applyFont="1" applyBorder="1" applyAlignment="1">
      <alignment horizontal="center" vertical="center" wrapText="1"/>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left" vertical="center"/>
    </xf>
    <xf numFmtId="0" fontId="0" fillId="25" borderId="14" xfId="0" applyFill="1" applyBorder="1" applyAlignment="1">
      <alignment horizontal="center" vertical="center"/>
    </xf>
    <xf numFmtId="0" fontId="20" fillId="0" borderId="14" xfId="0" applyFont="1" applyFill="1" applyBorder="1" applyAlignment="1">
      <alignment horizontal="center" vertical="center"/>
    </xf>
    <xf numFmtId="0" fontId="0" fillId="26" borderId="13" xfId="0" applyFill="1" applyBorder="1" applyAlignment="1">
      <alignment horizontal="center" vertical="center"/>
    </xf>
    <xf numFmtId="0" fontId="0" fillId="26" borderId="11" xfId="0" applyFill="1" applyBorder="1" applyAlignment="1">
      <alignment horizontal="center" vertical="center"/>
    </xf>
    <xf numFmtId="0" fontId="0" fillId="26" borderId="12" xfId="0" applyFill="1" applyBorder="1" applyAlignment="1">
      <alignment horizontal="center" vertical="center"/>
    </xf>
    <xf numFmtId="0" fontId="26" fillId="0" borderId="15" xfId="33" applyNumberFormat="1" applyFont="1" applyBorder="1" applyAlignment="1">
      <alignment horizontal="center" vertical="center" wrapText="1"/>
    </xf>
    <xf numFmtId="0" fontId="0" fillId="26" borderId="13" xfId="0" applyFill="1" applyBorder="1" applyAlignment="1">
      <alignment horizontal="center" vertical="center"/>
    </xf>
    <xf numFmtId="0" fontId="0" fillId="26" borderId="12" xfId="0" applyFill="1" applyBorder="1" applyAlignment="1">
      <alignment horizontal="center" vertical="center"/>
    </xf>
    <xf numFmtId="0" fontId="0" fillId="26" borderId="14" xfId="0" applyFill="1" applyBorder="1" applyAlignment="1">
      <alignment horizontal="left" vertical="center" wrapText="1"/>
    </xf>
    <xf numFmtId="0" fontId="25" fillId="0" borderId="0" xfId="0" applyFont="1" applyAlignment="1"/>
    <xf numFmtId="0" fontId="0" fillId="0" borderId="0" xfId="0" applyAlignment="1">
      <alignment vertical="center"/>
    </xf>
    <xf numFmtId="0" fontId="0" fillId="0" borderId="0" xfId="0" applyAlignment="1">
      <alignment horizontal="left" vertical="center" indent="1"/>
    </xf>
    <xf numFmtId="176" fontId="31" fillId="0" borderId="0" xfId="0" applyNumberFormat="1" applyFont="1" applyAlignment="1">
      <alignment horizontal="left" vertical="center" indent="1"/>
    </xf>
    <xf numFmtId="0" fontId="24" fillId="26" borderId="10" xfId="0" applyFont="1" applyFill="1" applyBorder="1" applyAlignment="1">
      <alignment horizontal="center" vertical="center"/>
    </xf>
    <xf numFmtId="0" fontId="0" fillId="25" borderId="10" xfId="0" applyFill="1" applyBorder="1" applyAlignment="1" applyProtection="1">
      <alignment horizontal="center" vertical="center"/>
      <protection locked="0"/>
    </xf>
    <xf numFmtId="0" fontId="0" fillId="24" borderId="14" xfId="0" applyFill="1" applyBorder="1" applyAlignment="1" applyProtection="1">
      <alignment horizontal="center" vertical="center"/>
      <protection locked="0"/>
    </xf>
    <xf numFmtId="0" fontId="0" fillId="24" borderId="10" xfId="0" applyFill="1" applyBorder="1" applyAlignment="1" applyProtection="1">
      <alignment horizontal="center" vertical="center"/>
      <protection locked="0"/>
    </xf>
    <xf numFmtId="0" fontId="20" fillId="0" borderId="16" xfId="0" applyFont="1" applyBorder="1" applyAlignment="1">
      <alignment horizontal="center" vertical="center" wrapText="1"/>
    </xf>
    <xf numFmtId="0" fontId="0" fillId="0" borderId="0" xfId="0" applyAlignment="1" applyProtection="1">
      <alignment vertical="center"/>
      <protection locked="0"/>
    </xf>
    <xf numFmtId="0" fontId="33" fillId="0" borderId="0" xfId="0" applyFont="1" applyAlignment="1">
      <alignment horizontal="right" vertical="center"/>
    </xf>
    <xf numFmtId="0" fontId="33" fillId="0" borderId="0" xfId="0" applyFont="1" applyAlignment="1">
      <alignment horizontal="left" vertical="top"/>
    </xf>
    <xf numFmtId="0" fontId="34" fillId="0" borderId="0" xfId="0" applyFont="1" applyAlignment="1">
      <alignment vertical="top"/>
    </xf>
    <xf numFmtId="0" fontId="23" fillId="0" borderId="0" xfId="0" applyFont="1" applyAlignment="1">
      <alignment horizontal="right" vertical="top"/>
    </xf>
    <xf numFmtId="0" fontId="24" fillId="26" borderId="16" xfId="0" applyFont="1" applyFill="1" applyBorder="1" applyAlignment="1">
      <alignment horizontal="center" vertical="center"/>
    </xf>
    <xf numFmtId="0" fontId="24" fillId="26" borderId="25" xfId="0" applyFont="1" applyFill="1" applyBorder="1" applyAlignment="1">
      <alignment horizontal="center" vertical="center"/>
    </xf>
    <xf numFmtId="0" fontId="24" fillId="26" borderId="14" xfId="0" applyFont="1" applyFill="1" applyBorder="1" applyAlignment="1">
      <alignment horizontal="center" vertical="center"/>
    </xf>
    <xf numFmtId="0" fontId="0" fillId="27" borderId="16" xfId="0" applyFont="1" applyFill="1" applyBorder="1" applyAlignment="1">
      <alignment horizontal="center" vertical="center" textRotation="255"/>
    </xf>
    <xf numFmtId="0" fontId="0" fillId="27" borderId="14" xfId="0" applyFont="1" applyFill="1" applyBorder="1" applyAlignment="1">
      <alignment horizontal="center" vertical="center" textRotation="255"/>
    </xf>
    <xf numFmtId="0" fontId="0" fillId="0" borderId="10" xfId="0" applyBorder="1" applyAlignment="1">
      <alignment horizontal="left" vertical="center"/>
    </xf>
    <xf numFmtId="0" fontId="24" fillId="0" borderId="10" xfId="0" applyFont="1" applyFill="1" applyBorder="1" applyAlignment="1" applyProtection="1">
      <alignment horizontal="center" vertical="center" wrapText="1"/>
      <protection locked="0"/>
    </xf>
    <xf numFmtId="0" fontId="24" fillId="0" borderId="10" xfId="0" applyFont="1" applyFill="1" applyBorder="1" applyAlignment="1" applyProtection="1">
      <alignment vertical="center" wrapText="1"/>
      <protection locked="0"/>
    </xf>
    <xf numFmtId="0" fontId="24" fillId="0" borderId="10" xfId="0" applyFont="1" applyBorder="1" applyAlignment="1" applyProtection="1">
      <alignment vertical="center" wrapText="1"/>
      <protection locked="0"/>
    </xf>
    <xf numFmtId="0" fontId="0" fillId="27" borderId="23" xfId="0" applyFont="1" applyFill="1" applyBorder="1" applyAlignment="1">
      <alignment horizontal="center" vertical="center" wrapText="1"/>
    </xf>
    <xf numFmtId="0" fontId="0" fillId="0" borderId="10" xfId="0" applyBorder="1" applyAlignment="1">
      <alignment horizontal="center" vertical="center"/>
    </xf>
    <xf numFmtId="0" fontId="0" fillId="0" borderId="0" xfId="0" applyAlignment="1">
      <alignment horizontal="center" vertical="top" textRotation="90"/>
    </xf>
    <xf numFmtId="0" fontId="0" fillId="0" borderId="10" xfId="0" applyBorder="1" applyAlignment="1">
      <alignment horizontal="left" vertical="center" wrapText="1"/>
    </xf>
    <xf numFmtId="0" fontId="29" fillId="0" borderId="13"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24" xfId="0" applyFont="1" applyBorder="1" applyAlignment="1">
      <alignment horizontal="center" vertical="center" wrapText="1"/>
    </xf>
    <xf numFmtId="0" fontId="0" fillId="0" borderId="21" xfId="0" applyBorder="1" applyAlignment="1" applyProtection="1">
      <alignment horizontal="right" wrapText="1"/>
      <protection locked="0"/>
    </xf>
    <xf numFmtId="0" fontId="0" fillId="0" borderId="21" xfId="0" applyBorder="1" applyAlignment="1" applyProtection="1">
      <alignment horizontal="right"/>
      <protection locked="0"/>
    </xf>
    <xf numFmtId="0" fontId="0" fillId="0" borderId="13" xfId="0" applyFill="1" applyBorder="1" applyAlignment="1" applyProtection="1">
      <alignment horizontal="left" vertical="center"/>
      <protection locked="0"/>
    </xf>
    <xf numFmtId="0" fontId="0" fillId="0" borderId="12" xfId="0" applyFill="1" applyBorder="1" applyAlignment="1" applyProtection="1">
      <alignment horizontal="left" vertical="center"/>
      <protection locked="0"/>
    </xf>
    <xf numFmtId="0" fontId="0" fillId="0" borderId="11" xfId="0" applyFill="1" applyBorder="1" applyAlignment="1" applyProtection="1">
      <alignment horizontal="left" vertical="center"/>
      <protection locked="0"/>
    </xf>
    <xf numFmtId="0" fontId="25" fillId="0" borderId="0" xfId="0" applyFont="1" applyAlignment="1">
      <alignment horizontal="center" vertical="center"/>
    </xf>
    <xf numFmtId="0" fontId="0" fillId="26" borderId="13" xfId="0" applyFill="1" applyBorder="1" applyAlignment="1">
      <alignment horizontal="right" vertical="center"/>
    </xf>
    <xf numFmtId="0" fontId="0" fillId="26" borderId="12" xfId="0" applyFill="1" applyBorder="1" applyAlignment="1">
      <alignment horizontal="right" vertical="center"/>
    </xf>
    <xf numFmtId="0" fontId="0" fillId="26" borderId="11" xfId="0" applyFill="1" applyBorder="1" applyAlignment="1">
      <alignment horizontal="right" vertical="center"/>
    </xf>
    <xf numFmtId="0" fontId="0" fillId="27" borderId="16" xfId="0" applyFill="1" applyBorder="1" applyAlignment="1">
      <alignment horizontal="center" vertical="center"/>
    </xf>
    <xf numFmtId="0" fontId="0" fillId="27" borderId="14" xfId="0" applyFill="1" applyBorder="1" applyAlignment="1">
      <alignment horizontal="center" vertical="center"/>
    </xf>
    <xf numFmtId="0" fontId="0" fillId="27" borderId="17" xfId="0" applyFont="1" applyFill="1" applyBorder="1" applyAlignment="1">
      <alignment horizontal="center" vertical="center"/>
    </xf>
    <xf numFmtId="0" fontId="0" fillId="27" borderId="18" xfId="0" applyFont="1" applyFill="1" applyBorder="1" applyAlignment="1">
      <alignment horizontal="center" vertical="center"/>
    </xf>
    <xf numFmtId="0" fontId="0" fillId="27" borderId="19" xfId="0" applyFont="1" applyFill="1" applyBorder="1" applyAlignment="1">
      <alignment horizontal="center" vertical="center"/>
    </xf>
    <xf numFmtId="0" fontId="0" fillId="27" borderId="20" xfId="0" applyFont="1" applyFill="1" applyBorder="1" applyAlignment="1">
      <alignment horizontal="center" vertical="center"/>
    </xf>
    <xf numFmtId="0" fontId="0" fillId="27" borderId="21" xfId="0" applyFont="1" applyFill="1" applyBorder="1" applyAlignment="1">
      <alignment horizontal="center" vertical="center"/>
    </xf>
    <xf numFmtId="0" fontId="0" fillId="27" borderId="22" xfId="0" applyFont="1" applyFill="1" applyBorder="1" applyAlignment="1">
      <alignment horizontal="center" vertical="center"/>
    </xf>
    <xf numFmtId="0" fontId="0" fillId="26" borderId="13" xfId="0" applyFill="1" applyBorder="1" applyAlignment="1">
      <alignment horizontal="center" vertical="center"/>
    </xf>
    <xf numFmtId="0" fontId="0" fillId="26" borderId="12" xfId="0" applyFill="1" applyBorder="1" applyAlignment="1">
      <alignment horizontal="center" vertical="center"/>
    </xf>
    <xf numFmtId="0" fontId="0" fillId="26" borderId="11" xfId="0" applyFill="1" applyBorder="1" applyAlignment="1">
      <alignment horizontal="center" vertical="center"/>
    </xf>
    <xf numFmtId="0" fontId="0" fillId="0" borderId="13"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26" borderId="17" xfId="0" applyFill="1" applyBorder="1" applyAlignment="1">
      <alignment horizontal="center" vertical="center"/>
    </xf>
    <xf numFmtId="0" fontId="0" fillId="26" borderId="18" xfId="0" applyFill="1" applyBorder="1" applyAlignment="1">
      <alignment horizontal="center" vertical="center"/>
    </xf>
    <xf numFmtId="0" fontId="0" fillId="26" borderId="19" xfId="0" applyFill="1" applyBorder="1" applyAlignment="1">
      <alignment horizontal="center" vertical="center"/>
    </xf>
    <xf numFmtId="0" fontId="0" fillId="26" borderId="26" xfId="0" applyFill="1" applyBorder="1" applyAlignment="1">
      <alignment horizontal="center" vertical="center"/>
    </xf>
    <xf numFmtId="0" fontId="0" fillId="26" borderId="0" xfId="0" applyFill="1" applyBorder="1" applyAlignment="1">
      <alignment horizontal="center" vertical="center"/>
    </xf>
    <xf numFmtId="0" fontId="0" fillId="26" borderId="27" xfId="0" applyFill="1" applyBorder="1" applyAlignment="1">
      <alignment horizontal="center" vertical="center"/>
    </xf>
    <xf numFmtId="0" fontId="0" fillId="26" borderId="20" xfId="0" applyFill="1" applyBorder="1" applyAlignment="1">
      <alignment horizontal="center" vertical="center"/>
    </xf>
    <xf numFmtId="0" fontId="0" fillId="26" borderId="21" xfId="0" applyFill="1" applyBorder="1" applyAlignment="1">
      <alignment horizontal="center" vertical="center"/>
    </xf>
    <xf numFmtId="0" fontId="0" fillId="26" borderId="22" xfId="0" applyFill="1" applyBorder="1" applyAlignment="1">
      <alignment horizontal="center" vertical="center"/>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32"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vertical="center"/>
    </xf>
    <xf numFmtId="0" fontId="0" fillId="0" borderId="0" xfId="0" applyAlignment="1">
      <alignmen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66675</xdr:colOff>
      <xdr:row>37</xdr:row>
      <xdr:rowOff>123825</xdr:rowOff>
    </xdr:from>
    <xdr:to>
      <xdr:col>6</xdr:col>
      <xdr:colOff>852498</xdr:colOff>
      <xdr:row>37</xdr:row>
      <xdr:rowOff>125413</xdr:rowOff>
    </xdr:to>
    <xdr:cxnSp macro="">
      <xdr:nvCxnSpPr>
        <xdr:cNvPr id="2" name="直線矢印コネクタ 1">
          <a:extLst/>
        </xdr:cNvPr>
        <xdr:cNvCxnSpPr/>
      </xdr:nvCxnSpPr>
      <xdr:spPr>
        <a:xfrm>
          <a:off x="2105025" y="12706350"/>
          <a:ext cx="1326283" cy="1588"/>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5</xdr:col>
      <xdr:colOff>1905</xdr:colOff>
      <xdr:row>38</xdr:row>
      <xdr:rowOff>3983</xdr:rowOff>
    </xdr:from>
    <xdr:ext cx="924378" cy="246221"/>
    <xdr:sp macro="" textlink="">
      <xdr:nvSpPr>
        <xdr:cNvPr id="3" name="テキスト ボックス 2">
          <a:extLst/>
        </xdr:cNvPr>
        <xdr:cNvSpPr txBox="1"/>
      </xdr:nvSpPr>
      <xdr:spPr>
        <a:xfrm>
          <a:off x="2445847" y="12439823"/>
          <a:ext cx="914946" cy="24622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nSpc>
              <a:spcPts val="1200"/>
            </a:lnSpc>
          </a:pPr>
          <a:r>
            <a:rPr kumimoji="1" lang="en-US" altLang="ja-JP" sz="1100" b="1"/>
            <a:t>50</a:t>
          </a:r>
          <a:r>
            <a:rPr kumimoji="1" lang="ja-JP" altLang="en-US" sz="1100" b="1"/>
            <a:t>週以上</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191712</xdr:colOff>
      <xdr:row>46</xdr:row>
      <xdr:rowOff>161926</xdr:rowOff>
    </xdr:from>
    <xdr:to>
      <xdr:col>5</xdr:col>
      <xdr:colOff>448887</xdr:colOff>
      <xdr:row>48</xdr:row>
      <xdr:rowOff>47626</xdr:rowOff>
    </xdr:to>
    <xdr:sp macro="" textlink="">
      <xdr:nvSpPr>
        <xdr:cNvPr id="3" name="テキスト ボックス 2"/>
        <xdr:cNvSpPr txBox="1"/>
      </xdr:nvSpPr>
      <xdr:spPr>
        <a:xfrm>
          <a:off x="3352800" y="20193001"/>
          <a:ext cx="2571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48"/>
  <sheetViews>
    <sheetView tabSelected="1" view="pageBreakPreview" zoomScaleNormal="100" zoomScaleSheetLayoutView="100" workbookViewId="0">
      <selection activeCell="H11" sqref="H11"/>
    </sheetView>
  </sheetViews>
  <sheetFormatPr defaultColWidth="3.125" defaultRowHeight="13.5" x14ac:dyDescent="0.15"/>
  <cols>
    <col min="1" max="1" width="5" style="1" customWidth="1"/>
    <col min="2" max="2" width="5.375" style="1" customWidth="1"/>
    <col min="3" max="3" width="7.125" style="1" customWidth="1"/>
    <col min="4" max="4" width="10.75" style="1" customWidth="1"/>
    <col min="5" max="5" width="4.5" style="1" customWidth="1"/>
    <col min="6" max="6" width="4.125" style="1" customWidth="1"/>
    <col min="7" max="7" width="20.625" style="1" customWidth="1"/>
    <col min="8" max="8" width="4.125" style="1" customWidth="1"/>
    <col min="9" max="9" width="20.625" style="1" customWidth="1"/>
    <col min="10" max="10" width="4.125" style="1" customWidth="1"/>
    <col min="11" max="11" width="20.625" style="1" customWidth="1"/>
    <col min="12" max="12" width="6.875" style="1" customWidth="1"/>
    <col min="13" max="13" width="5.125" style="1" customWidth="1"/>
    <col min="14" max="14" width="3.125" style="1" customWidth="1"/>
    <col min="15" max="15" width="12.875" style="1" customWidth="1"/>
    <col min="16" max="16" width="6.875" style="1" customWidth="1"/>
    <col min="17" max="16384" width="3.125" style="1"/>
  </cols>
  <sheetData>
    <row r="1" spans="1:16" ht="20.25" customHeight="1" x14ac:dyDescent="0.15">
      <c r="A1" s="39" t="s">
        <v>136</v>
      </c>
      <c r="B1" s="10"/>
      <c r="C1" s="10"/>
      <c r="D1"/>
      <c r="E1" s="7"/>
      <c r="F1"/>
      <c r="G1"/>
      <c r="H1"/>
      <c r="I1"/>
      <c r="J1" s="6"/>
      <c r="K1" s="37"/>
      <c r="L1" s="38" t="s">
        <v>138</v>
      </c>
      <c r="O1" s="4"/>
      <c r="P1"/>
    </row>
    <row r="2" spans="1:16" ht="77.25" customHeight="1" x14ac:dyDescent="0.15">
      <c r="A2" s="11"/>
      <c r="B2" s="10"/>
      <c r="C2" s="10"/>
      <c r="D2"/>
      <c r="E2" s="7"/>
      <c r="F2"/>
      <c r="G2"/>
      <c r="H2"/>
      <c r="I2"/>
      <c r="J2" s="58" t="s">
        <v>135</v>
      </c>
      <c r="K2" s="59"/>
      <c r="L2" s="59"/>
      <c r="O2" s="4"/>
      <c r="P2"/>
    </row>
    <row r="3" spans="1:16" ht="15.75" customHeight="1" x14ac:dyDescent="0.15">
      <c r="A3" s="75" t="s">
        <v>69</v>
      </c>
      <c r="B3" s="76"/>
      <c r="C3" s="77"/>
      <c r="D3" s="78"/>
      <c r="E3" s="79"/>
      <c r="F3" s="79"/>
      <c r="G3" s="79"/>
      <c r="H3" s="80"/>
      <c r="I3" s="32" t="s">
        <v>62</v>
      </c>
      <c r="J3" s="48"/>
      <c r="K3" s="48"/>
      <c r="L3" s="48"/>
    </row>
    <row r="4" spans="1:16" ht="26.25" customHeight="1" x14ac:dyDescent="0.15">
      <c r="A4" s="81" t="s">
        <v>75</v>
      </c>
      <c r="B4" s="82"/>
      <c r="C4" s="83"/>
      <c r="D4" s="90"/>
      <c r="E4" s="91"/>
      <c r="F4" s="91"/>
      <c r="G4" s="91"/>
      <c r="H4" s="92"/>
      <c r="I4" s="42" t="s">
        <v>60</v>
      </c>
      <c r="J4" s="49" t="s">
        <v>67</v>
      </c>
      <c r="K4" s="49"/>
      <c r="L4" s="49"/>
    </row>
    <row r="5" spans="1:16" ht="26.25" customHeight="1" x14ac:dyDescent="0.15">
      <c r="A5" s="84"/>
      <c r="B5" s="85"/>
      <c r="C5" s="86"/>
      <c r="D5" s="93"/>
      <c r="E5" s="94"/>
      <c r="F5" s="94"/>
      <c r="G5" s="94"/>
      <c r="H5" s="95"/>
      <c r="I5" s="43"/>
      <c r="J5" s="50" t="s">
        <v>61</v>
      </c>
      <c r="K5" s="50"/>
      <c r="L5" s="50"/>
    </row>
    <row r="6" spans="1:16" ht="26.25" customHeight="1" x14ac:dyDescent="0.15">
      <c r="A6" s="87"/>
      <c r="B6" s="88"/>
      <c r="C6" s="89"/>
      <c r="D6" s="96"/>
      <c r="E6" s="97"/>
      <c r="F6" s="97"/>
      <c r="G6" s="97"/>
      <c r="H6" s="98"/>
      <c r="I6" s="44"/>
      <c r="J6" s="50" t="s">
        <v>134</v>
      </c>
      <c r="K6" s="50"/>
      <c r="L6" s="50"/>
    </row>
    <row r="7" spans="1:16" ht="53.25" customHeight="1" x14ac:dyDescent="0.2">
      <c r="A7" s="63" t="s">
        <v>109</v>
      </c>
      <c r="B7" s="63"/>
      <c r="C7" s="63"/>
      <c r="D7" s="63"/>
      <c r="E7" s="63"/>
      <c r="F7" s="63"/>
      <c r="G7" s="63"/>
      <c r="H7" s="63"/>
      <c r="I7" s="63"/>
      <c r="J7" s="63"/>
      <c r="K7" s="63"/>
      <c r="L7" s="63"/>
      <c r="M7" s="28"/>
      <c r="N7" s="28"/>
      <c r="O7" s="28"/>
      <c r="P7" s="28"/>
    </row>
    <row r="8" spans="1:16" ht="18.95" customHeight="1" x14ac:dyDescent="0.15">
      <c r="A8" s="3" t="s">
        <v>74</v>
      </c>
      <c r="B8" s="3"/>
      <c r="C8" s="3"/>
    </row>
    <row r="9" spans="1:16" ht="62.25" customHeight="1" x14ac:dyDescent="0.15">
      <c r="A9" s="67" t="s">
        <v>84</v>
      </c>
      <c r="B9" s="69" t="s">
        <v>33</v>
      </c>
      <c r="C9" s="70"/>
      <c r="D9" s="71"/>
      <c r="E9" s="45" t="s">
        <v>0</v>
      </c>
      <c r="F9" s="51" t="s">
        <v>43</v>
      </c>
      <c r="G9" s="51"/>
      <c r="H9" s="51" t="s">
        <v>82</v>
      </c>
      <c r="I9" s="51"/>
      <c r="J9" s="51" t="s">
        <v>83</v>
      </c>
      <c r="K9" s="51"/>
      <c r="L9" s="45" t="s">
        <v>1</v>
      </c>
    </row>
    <row r="10" spans="1:16" ht="21" customHeight="1" x14ac:dyDescent="0.15">
      <c r="A10" s="68"/>
      <c r="B10" s="72"/>
      <c r="C10" s="73"/>
      <c r="D10" s="74"/>
      <c r="E10" s="46"/>
      <c r="F10" s="19">
        <v>1</v>
      </c>
      <c r="G10" s="19" t="s">
        <v>79</v>
      </c>
      <c r="H10" s="19">
        <v>3</v>
      </c>
      <c r="I10" s="19" t="s">
        <v>80</v>
      </c>
      <c r="J10" s="19">
        <v>5</v>
      </c>
      <c r="K10" s="19" t="s">
        <v>81</v>
      </c>
      <c r="L10" s="46"/>
    </row>
    <row r="11" spans="1:16" ht="21" customHeight="1" x14ac:dyDescent="0.15">
      <c r="A11" s="5" t="s">
        <v>21</v>
      </c>
      <c r="B11" s="47" t="s">
        <v>29</v>
      </c>
      <c r="C11" s="47"/>
      <c r="D11" s="47"/>
      <c r="E11" s="5">
        <v>2</v>
      </c>
      <c r="F11" s="33"/>
      <c r="G11" s="5" t="s">
        <v>34</v>
      </c>
      <c r="H11" s="33"/>
      <c r="I11" s="5" t="s">
        <v>38</v>
      </c>
      <c r="J11" s="33"/>
      <c r="K11" s="5" t="s">
        <v>10</v>
      </c>
      <c r="L11" s="15" t="str">
        <f>IF(F11="〇",$E11*F$10,IF($H11="〇",$E11*H$10,IF($J11="〇",$E11*J$10,"")))</f>
        <v/>
      </c>
    </row>
    <row r="12" spans="1:16" ht="21" customHeight="1" x14ac:dyDescent="0.15">
      <c r="A12" s="5" t="s">
        <v>22</v>
      </c>
      <c r="B12" s="47" t="s">
        <v>30</v>
      </c>
      <c r="C12" s="47"/>
      <c r="D12" s="47"/>
      <c r="E12" s="5">
        <v>1</v>
      </c>
      <c r="F12" s="33"/>
      <c r="G12" s="5" t="s">
        <v>35</v>
      </c>
      <c r="H12" s="33"/>
      <c r="I12" s="5" t="s">
        <v>39</v>
      </c>
      <c r="J12" s="33"/>
      <c r="K12" s="5"/>
      <c r="L12" s="15" t="str">
        <f>IF(F12="〇",$E12*F$10,IF($H12="〇",$E12*H$10,IF($J12="〇",$E12*J$10,"")))</f>
        <v/>
      </c>
    </row>
    <row r="13" spans="1:16" ht="36" customHeight="1" x14ac:dyDescent="0.15">
      <c r="A13" s="5" t="s">
        <v>23</v>
      </c>
      <c r="B13" s="47" t="s">
        <v>31</v>
      </c>
      <c r="C13" s="47"/>
      <c r="D13" s="47"/>
      <c r="E13" s="5">
        <v>1</v>
      </c>
      <c r="F13" s="33"/>
      <c r="G13" s="8" t="s">
        <v>36</v>
      </c>
      <c r="H13" s="33"/>
      <c r="I13" s="8" t="s">
        <v>40</v>
      </c>
      <c r="J13" s="33"/>
      <c r="K13" s="5" t="s">
        <v>2</v>
      </c>
      <c r="L13" s="15" t="str">
        <f>IF(F13="〇",$E13*F$10,IF($H13="〇",$E13*H$10,IF($J13="〇",$E13*J$10,"")))</f>
        <v/>
      </c>
    </row>
    <row r="14" spans="1:16" ht="21" customHeight="1" x14ac:dyDescent="0.15">
      <c r="A14" s="5" t="s">
        <v>24</v>
      </c>
      <c r="B14" s="47" t="s">
        <v>3</v>
      </c>
      <c r="C14" s="47"/>
      <c r="D14" s="47"/>
      <c r="E14" s="5">
        <v>3</v>
      </c>
      <c r="F14" s="33"/>
      <c r="G14" s="5" t="s">
        <v>16</v>
      </c>
      <c r="H14" s="33"/>
      <c r="I14" s="5" t="s">
        <v>4</v>
      </c>
      <c r="J14" s="21"/>
      <c r="K14" s="22"/>
      <c r="L14" s="15" t="str">
        <f>IF(F14="〇",$E14*F$10,IF($H14="〇",$E14*H$10,""))</f>
        <v/>
      </c>
    </row>
    <row r="15" spans="1:16" ht="21" customHeight="1" x14ac:dyDescent="0.15">
      <c r="A15" s="5" t="s">
        <v>25</v>
      </c>
      <c r="B15" s="47" t="s">
        <v>32</v>
      </c>
      <c r="C15" s="47"/>
      <c r="D15" s="47"/>
      <c r="E15" s="5">
        <v>2</v>
      </c>
      <c r="F15" s="33"/>
      <c r="G15" s="5" t="s">
        <v>37</v>
      </c>
      <c r="H15" s="33"/>
      <c r="I15" s="5" t="s">
        <v>41</v>
      </c>
      <c r="J15" s="33"/>
      <c r="K15" s="5" t="s">
        <v>42</v>
      </c>
      <c r="L15" s="15" t="str">
        <f>IF(F15="〇",$E15*F$10,IF($H15="〇",$E15*H$10,IF($J15="〇",$E15*J$10,"")))</f>
        <v/>
      </c>
    </row>
    <row r="16" spans="1:16" ht="21" customHeight="1" x14ac:dyDescent="0.15">
      <c r="A16" s="5" t="s">
        <v>26</v>
      </c>
      <c r="B16" s="47" t="s">
        <v>5</v>
      </c>
      <c r="C16" s="47"/>
      <c r="D16" s="47"/>
      <c r="E16" s="5">
        <v>5</v>
      </c>
      <c r="F16" s="33"/>
      <c r="G16" s="5" t="s">
        <v>20</v>
      </c>
      <c r="H16" s="21"/>
      <c r="I16" s="22"/>
      <c r="J16" s="21"/>
      <c r="K16" s="22"/>
      <c r="L16" s="15" t="str">
        <f>IF(F16="〇",$E16*F$10,"")</f>
        <v/>
      </c>
    </row>
    <row r="17" spans="1:15" ht="36" customHeight="1" x14ac:dyDescent="0.15">
      <c r="A17" s="5" t="s">
        <v>27</v>
      </c>
      <c r="B17" s="47" t="s">
        <v>6</v>
      </c>
      <c r="C17" s="47"/>
      <c r="D17" s="47"/>
      <c r="E17" s="5">
        <v>1</v>
      </c>
      <c r="F17" s="33"/>
      <c r="G17" s="8" t="s">
        <v>17</v>
      </c>
      <c r="H17" s="33"/>
      <c r="I17" s="8" t="s">
        <v>18</v>
      </c>
      <c r="J17" s="33"/>
      <c r="K17" s="5" t="s">
        <v>11</v>
      </c>
      <c r="L17" s="15" t="str">
        <f>IF(F17="〇",$E17*F$10,IF($H17="〇",$E17*H$10,IF($J17="〇",$E17*J$10,"")))</f>
        <v/>
      </c>
    </row>
    <row r="18" spans="1:15" ht="21" customHeight="1" x14ac:dyDescent="0.15">
      <c r="A18" s="5" t="s">
        <v>28</v>
      </c>
      <c r="B18" s="47" t="s">
        <v>7</v>
      </c>
      <c r="C18" s="47"/>
      <c r="D18" s="47"/>
      <c r="E18" s="5">
        <v>1</v>
      </c>
      <c r="F18" s="33"/>
      <c r="G18" s="5" t="s">
        <v>12</v>
      </c>
      <c r="H18" s="33"/>
      <c r="I18" s="5" t="s">
        <v>13</v>
      </c>
      <c r="J18" s="33"/>
      <c r="K18" s="5" t="s">
        <v>14</v>
      </c>
      <c r="L18" s="15" t="str">
        <f>IF(F18="〇",$E18*F$10,IF($H18="〇",$E18*H$10,IF($J18="〇",$E18*J$10,"")))</f>
        <v/>
      </c>
    </row>
    <row r="19" spans="1:15" ht="29.25" customHeight="1" x14ac:dyDescent="0.15">
      <c r="A19" s="52" t="s">
        <v>43</v>
      </c>
      <c r="B19" s="47" t="s">
        <v>44</v>
      </c>
      <c r="C19" s="47"/>
      <c r="D19" s="47"/>
      <c r="E19" s="5">
        <v>3</v>
      </c>
      <c r="F19" s="33"/>
      <c r="G19" s="5" t="s">
        <v>45</v>
      </c>
      <c r="H19" s="33"/>
      <c r="I19" s="5" t="s">
        <v>90</v>
      </c>
      <c r="J19" s="33"/>
      <c r="K19" s="8" t="s">
        <v>100</v>
      </c>
      <c r="L19" s="15" t="str">
        <f>IF(F19="〇",$E19*F$10,IF($H19="〇",$E19*H$10,IF($J19="〇",$E19*J$10,"")))</f>
        <v/>
      </c>
    </row>
    <row r="20" spans="1:15" ht="17.25" customHeight="1" x14ac:dyDescent="0.15">
      <c r="A20" s="52"/>
      <c r="B20" s="47"/>
      <c r="C20" s="47"/>
      <c r="D20" s="47"/>
      <c r="E20" s="64" t="s">
        <v>108</v>
      </c>
      <c r="F20" s="65"/>
      <c r="G20" s="65"/>
      <c r="H20" s="65"/>
      <c r="I20" s="66"/>
      <c r="J20" s="34"/>
      <c r="K20" s="27" t="s">
        <v>102</v>
      </c>
      <c r="L20" s="20" t="str">
        <f>IF(J20="","",VLOOKUP(J20,週数,4,1))</f>
        <v/>
      </c>
    </row>
    <row r="21" spans="1:15" ht="22.5" x14ac:dyDescent="0.15">
      <c r="A21" s="5" t="s">
        <v>48</v>
      </c>
      <c r="B21" s="47" t="s">
        <v>8</v>
      </c>
      <c r="C21" s="47"/>
      <c r="D21" s="47"/>
      <c r="E21" s="5">
        <v>1</v>
      </c>
      <c r="F21" s="33"/>
      <c r="G21" s="5" t="s">
        <v>56</v>
      </c>
      <c r="H21" s="33"/>
      <c r="I21" s="9" t="s">
        <v>107</v>
      </c>
      <c r="J21" s="33"/>
      <c r="K21" s="5" t="s">
        <v>15</v>
      </c>
      <c r="L21" s="15" t="str">
        <f>IF(F21="〇",$E21*F$10,IF($H21="〇",$E21*H$10,IF($J21="〇",$E21*J$10,"")))</f>
        <v/>
      </c>
    </row>
    <row r="22" spans="1:15" ht="26.25" customHeight="1" x14ac:dyDescent="0.15">
      <c r="A22" s="5" t="s">
        <v>49</v>
      </c>
      <c r="B22" s="54" t="s">
        <v>46</v>
      </c>
      <c r="C22" s="54"/>
      <c r="D22" s="54"/>
      <c r="E22" s="5">
        <v>1</v>
      </c>
      <c r="F22" s="33"/>
      <c r="G22" s="5" t="s">
        <v>91</v>
      </c>
      <c r="H22" s="33"/>
      <c r="I22" s="5" t="s">
        <v>92</v>
      </c>
      <c r="J22" s="33"/>
      <c r="K22" s="5" t="s">
        <v>94</v>
      </c>
      <c r="L22" s="15" t="str">
        <f>IF(F22="〇",$E22*F$10,IF($H22="〇",$E22*H$10,IF($J22="〇",$E22*J$10,"")))</f>
        <v/>
      </c>
    </row>
    <row r="23" spans="1:15" ht="21" customHeight="1" x14ac:dyDescent="0.15">
      <c r="A23" s="5" t="s">
        <v>50</v>
      </c>
      <c r="B23" s="47" t="s">
        <v>19</v>
      </c>
      <c r="C23" s="47"/>
      <c r="D23" s="47"/>
      <c r="E23" s="5">
        <v>3</v>
      </c>
      <c r="F23" s="33"/>
      <c r="G23" s="5" t="s">
        <v>95</v>
      </c>
      <c r="H23" s="33"/>
      <c r="I23" s="5" t="s">
        <v>93</v>
      </c>
      <c r="J23" s="33"/>
      <c r="K23" s="5" t="s">
        <v>89</v>
      </c>
      <c r="L23" s="15" t="str">
        <f>IF(F23="〇",$E23*F$10,IF($H23="〇",$E23*H$10,IF($J23="〇",$E23*J$10,"")))</f>
        <v/>
      </c>
    </row>
    <row r="24" spans="1:15" ht="21" customHeight="1" x14ac:dyDescent="0.15">
      <c r="A24" s="5" t="s">
        <v>51</v>
      </c>
      <c r="B24" s="47" t="s">
        <v>104</v>
      </c>
      <c r="C24" s="47"/>
      <c r="D24" s="47"/>
      <c r="E24" s="5">
        <v>1</v>
      </c>
      <c r="F24" s="33"/>
      <c r="G24" s="5" t="s">
        <v>95</v>
      </c>
      <c r="H24" s="33"/>
      <c r="I24" s="5" t="s">
        <v>93</v>
      </c>
      <c r="J24" s="33"/>
      <c r="K24" s="5" t="s">
        <v>89</v>
      </c>
      <c r="L24" s="15" t="str">
        <f>IF(F24="〇",$E24*F$10,IF($H24="〇",$E24*H$10,IF($J24="〇",$E24*J$10,"")))</f>
        <v/>
      </c>
    </row>
    <row r="25" spans="1:15" ht="45" customHeight="1" x14ac:dyDescent="0.15">
      <c r="A25" s="5" t="s">
        <v>52</v>
      </c>
      <c r="B25" s="54" t="s">
        <v>105</v>
      </c>
      <c r="C25" s="54"/>
      <c r="D25" s="54"/>
      <c r="E25" s="5">
        <v>1</v>
      </c>
      <c r="F25" s="33"/>
      <c r="G25" s="5" t="s">
        <v>86</v>
      </c>
      <c r="H25" s="33"/>
      <c r="I25" s="5" t="s">
        <v>87</v>
      </c>
      <c r="J25" s="33"/>
      <c r="K25" s="5" t="s">
        <v>88</v>
      </c>
      <c r="L25" s="15" t="str">
        <f>IF(F25="〇",$E25*F$10,IF($H25="〇",$E25*H$10,IF($J25="〇",$E25*J$10,"")))</f>
        <v/>
      </c>
    </row>
    <row r="26" spans="1:15" ht="36.950000000000003" customHeight="1" x14ac:dyDescent="0.15">
      <c r="A26" s="5" t="s">
        <v>53</v>
      </c>
      <c r="B26" s="54" t="s">
        <v>47</v>
      </c>
      <c r="C26" s="54"/>
      <c r="D26" s="54"/>
      <c r="E26" s="5">
        <v>3</v>
      </c>
      <c r="F26" s="35"/>
      <c r="G26" s="18" t="s">
        <v>57</v>
      </c>
      <c r="H26" s="25"/>
      <c r="I26" s="26"/>
      <c r="J26" s="26"/>
      <c r="K26" s="26"/>
      <c r="L26" s="15" t="str">
        <f>IF(F26="","",$E26*$F26)</f>
        <v/>
      </c>
      <c r="O26" s="2"/>
    </row>
    <row r="27" spans="1:15" ht="36.950000000000003" customHeight="1" x14ac:dyDescent="0.15">
      <c r="A27" s="5" t="s">
        <v>54</v>
      </c>
      <c r="B27" s="54" t="s">
        <v>106</v>
      </c>
      <c r="C27" s="54"/>
      <c r="D27" s="54"/>
      <c r="E27" s="5">
        <v>2</v>
      </c>
      <c r="F27" s="35"/>
      <c r="G27" s="18" t="s">
        <v>57</v>
      </c>
      <c r="H27" s="21"/>
      <c r="I27" s="23"/>
      <c r="J27" s="23"/>
      <c r="K27" s="23"/>
      <c r="L27" s="15" t="str">
        <f>IF(F27="","",$E27*$F27)</f>
        <v/>
      </c>
      <c r="O27" s="2"/>
    </row>
    <row r="28" spans="1:15" ht="23.25" customHeight="1" x14ac:dyDescent="0.15">
      <c r="A28" s="5" t="s">
        <v>55</v>
      </c>
      <c r="B28" s="47" t="s">
        <v>9</v>
      </c>
      <c r="C28" s="47"/>
      <c r="D28" s="47"/>
      <c r="E28" s="5">
        <v>5</v>
      </c>
      <c r="F28" s="35"/>
      <c r="G28" s="18" t="s">
        <v>57</v>
      </c>
      <c r="H28" s="21"/>
      <c r="I28" s="23"/>
      <c r="J28" s="23"/>
      <c r="K28" s="23"/>
      <c r="L28" s="15" t="str">
        <f>IF(F28="","",$E28*$F28)</f>
        <v/>
      </c>
    </row>
    <row r="29" spans="1:15" ht="23.25" customHeight="1" x14ac:dyDescent="0.15">
      <c r="A29" s="5" t="s">
        <v>58</v>
      </c>
      <c r="B29" s="47" t="s">
        <v>59</v>
      </c>
      <c r="C29" s="47"/>
      <c r="D29" s="47"/>
      <c r="E29" s="5">
        <v>7</v>
      </c>
      <c r="F29" s="35"/>
      <c r="G29" s="18" t="s">
        <v>57</v>
      </c>
      <c r="H29" s="21"/>
      <c r="I29" s="23"/>
      <c r="J29" s="23"/>
      <c r="K29" s="23"/>
      <c r="L29" s="15" t="str">
        <f>IF(F29="","",$E29*$F29)</f>
        <v/>
      </c>
    </row>
    <row r="30" spans="1:15" ht="30.75" customHeight="1" x14ac:dyDescent="0.15">
      <c r="A30" s="5" t="s">
        <v>63</v>
      </c>
      <c r="B30" s="54" t="s">
        <v>64</v>
      </c>
      <c r="C30" s="54"/>
      <c r="D30" s="54"/>
      <c r="E30" s="5">
        <v>5</v>
      </c>
      <c r="F30" s="33"/>
      <c r="G30" s="5" t="s">
        <v>96</v>
      </c>
      <c r="H30" s="33"/>
      <c r="I30" s="5" t="s">
        <v>97</v>
      </c>
      <c r="J30" s="33"/>
      <c r="K30" s="5" t="s">
        <v>98</v>
      </c>
      <c r="L30" s="15" t="str">
        <f>IF(F30="〇",$E30*F$10,IF($H30="〇",$E30*H$10,IF($J30="〇",$E30*J$10,"")))</f>
        <v/>
      </c>
    </row>
    <row r="31" spans="1:15" ht="36.950000000000003" customHeight="1" thickBot="1" x14ac:dyDescent="0.2">
      <c r="A31" s="5" t="s">
        <v>70</v>
      </c>
      <c r="B31" s="54" t="s">
        <v>71</v>
      </c>
      <c r="C31" s="54"/>
      <c r="D31" s="54"/>
      <c r="E31" s="5" t="s">
        <v>73</v>
      </c>
      <c r="F31" s="35"/>
      <c r="G31" s="12" t="s">
        <v>1</v>
      </c>
      <c r="H31" s="60" t="s">
        <v>72</v>
      </c>
      <c r="I31" s="61"/>
      <c r="J31" s="61"/>
      <c r="K31" s="62"/>
      <c r="L31" s="36" t="str">
        <f>IF(F31="","",F31)</f>
        <v/>
      </c>
    </row>
    <row r="32" spans="1:15" ht="32.85" customHeight="1" thickBot="1" x14ac:dyDescent="0.2">
      <c r="A32" s="55" t="s">
        <v>133</v>
      </c>
      <c r="B32" s="56"/>
      <c r="C32" s="56"/>
      <c r="D32" s="56"/>
      <c r="E32" s="56"/>
      <c r="F32" s="56"/>
      <c r="G32" s="56"/>
      <c r="H32" s="56"/>
      <c r="I32" s="56"/>
      <c r="J32" s="56"/>
      <c r="K32" s="57"/>
      <c r="L32" s="24" t="str">
        <f>IF(L11="","",SUM($L$11:$L$31))</f>
        <v/>
      </c>
      <c r="M32"/>
      <c r="N32"/>
    </row>
    <row r="33" spans="1:21" ht="15" customHeight="1" x14ac:dyDescent="0.15">
      <c r="B33" s="19"/>
      <c r="C33" s="2" t="s">
        <v>114</v>
      </c>
      <c r="N33"/>
      <c r="O33"/>
      <c r="P33"/>
      <c r="Q33"/>
      <c r="R33"/>
      <c r="S33"/>
      <c r="T33"/>
      <c r="U33"/>
    </row>
    <row r="34" spans="1:21" ht="15" customHeight="1" x14ac:dyDescent="0.15">
      <c r="A34" s="1" t="s">
        <v>65</v>
      </c>
      <c r="B34" s="13"/>
      <c r="C34" s="3" t="s">
        <v>103</v>
      </c>
      <c r="N34"/>
      <c r="O34"/>
      <c r="P34"/>
      <c r="Q34"/>
      <c r="R34"/>
      <c r="S34"/>
      <c r="T34"/>
      <c r="U34"/>
    </row>
    <row r="35" spans="1:21" ht="18.600000000000001" customHeight="1" x14ac:dyDescent="0.15">
      <c r="B35" s="2"/>
      <c r="C35" s="2"/>
    </row>
    <row r="36" spans="1:21" x14ac:dyDescent="0.15">
      <c r="A36" s="1" t="s">
        <v>76</v>
      </c>
      <c r="B36" s="2" t="s">
        <v>66</v>
      </c>
      <c r="C36" s="2"/>
    </row>
    <row r="37" spans="1:21" x14ac:dyDescent="0.15">
      <c r="B37" s="2" t="s">
        <v>101</v>
      </c>
      <c r="C37" s="2"/>
    </row>
    <row r="38" spans="1:21" ht="13.7" customHeight="1" x14ac:dyDescent="0.15">
      <c r="B38" s="3" t="s">
        <v>113</v>
      </c>
      <c r="C38" s="3"/>
      <c r="H38" s="2" t="s">
        <v>110</v>
      </c>
    </row>
    <row r="39" spans="1:21" ht="13.7" customHeight="1" x14ac:dyDescent="0.15">
      <c r="B39" s="2"/>
      <c r="C39" s="2"/>
      <c r="H39" s="2" t="s">
        <v>111</v>
      </c>
    </row>
    <row r="40" spans="1:21" ht="13.7" customHeight="1" x14ac:dyDescent="0.15">
      <c r="C40" s="2"/>
      <c r="H40" s="2" t="s">
        <v>112</v>
      </c>
    </row>
    <row r="41" spans="1:21" ht="9" customHeight="1" x14ac:dyDescent="0.15">
      <c r="C41" s="2"/>
      <c r="I41" s="53" t="s">
        <v>68</v>
      </c>
    </row>
    <row r="42" spans="1:21" ht="9" customHeight="1" x14ac:dyDescent="0.15">
      <c r="I42" s="53"/>
    </row>
    <row r="43" spans="1:21" x14ac:dyDescent="0.15">
      <c r="A43" s="1" t="s">
        <v>77</v>
      </c>
      <c r="B43" s="2" t="s">
        <v>78</v>
      </c>
    </row>
    <row r="44" spans="1:21" x14ac:dyDescent="0.15">
      <c r="I44" s="52" t="s">
        <v>99</v>
      </c>
      <c r="J44" s="52"/>
      <c r="K44" s="52"/>
      <c r="L44" s="5"/>
    </row>
    <row r="45" spans="1:21" x14ac:dyDescent="0.15">
      <c r="I45" s="16">
        <v>50</v>
      </c>
      <c r="J45" s="14" t="s">
        <v>85</v>
      </c>
      <c r="K45" s="17">
        <v>74</v>
      </c>
      <c r="L45" s="5">
        <v>25</v>
      </c>
    </row>
    <row r="46" spans="1:21" x14ac:dyDescent="0.15">
      <c r="I46" s="16">
        <v>75</v>
      </c>
      <c r="J46" s="14" t="s">
        <v>85</v>
      </c>
      <c r="K46" s="17">
        <v>99</v>
      </c>
      <c r="L46" s="5">
        <v>35</v>
      </c>
    </row>
    <row r="47" spans="1:21" x14ac:dyDescent="0.15">
      <c r="I47" s="16">
        <v>100</v>
      </c>
      <c r="J47" s="14" t="s">
        <v>85</v>
      </c>
      <c r="K47" s="17">
        <v>124</v>
      </c>
      <c r="L47" s="5">
        <v>45</v>
      </c>
    </row>
    <row r="48" spans="1:21" x14ac:dyDescent="0.15">
      <c r="I48" s="16">
        <v>125</v>
      </c>
      <c r="J48" s="14" t="s">
        <v>85</v>
      </c>
      <c r="K48" s="17">
        <v>149</v>
      </c>
      <c r="L48" s="5">
        <v>55</v>
      </c>
    </row>
  </sheetData>
  <sheetProtection password="CC06" sheet="1" selectLockedCells="1"/>
  <mergeCells count="44">
    <mergeCell ref="J2:L2"/>
    <mergeCell ref="H31:K31"/>
    <mergeCell ref="A7:L7"/>
    <mergeCell ref="E20:I20"/>
    <mergeCell ref="B11:D11"/>
    <mergeCell ref="B12:D12"/>
    <mergeCell ref="A9:A10"/>
    <mergeCell ref="B9:D10"/>
    <mergeCell ref="B19:D20"/>
    <mergeCell ref="B21:D21"/>
    <mergeCell ref="A3:C3"/>
    <mergeCell ref="D3:H3"/>
    <mergeCell ref="A4:C6"/>
    <mergeCell ref="D4:H6"/>
    <mergeCell ref="A19:A20"/>
    <mergeCell ref="B18:D18"/>
    <mergeCell ref="B25:D25"/>
    <mergeCell ref="B26:D26"/>
    <mergeCell ref="B27:D27"/>
    <mergeCell ref="B28:D28"/>
    <mergeCell ref="B22:D22"/>
    <mergeCell ref="B23:D23"/>
    <mergeCell ref="B24:D24"/>
    <mergeCell ref="I44:K44"/>
    <mergeCell ref="I41:I42"/>
    <mergeCell ref="B29:D29"/>
    <mergeCell ref="B30:D30"/>
    <mergeCell ref="B31:D31"/>
    <mergeCell ref="A32:K32"/>
    <mergeCell ref="I4:I6"/>
    <mergeCell ref="L9:L10"/>
    <mergeCell ref="B17:D17"/>
    <mergeCell ref="J3:L3"/>
    <mergeCell ref="J4:L4"/>
    <mergeCell ref="J5:L5"/>
    <mergeCell ref="J6:L6"/>
    <mergeCell ref="B15:D15"/>
    <mergeCell ref="B16:D16"/>
    <mergeCell ref="B14:D14"/>
    <mergeCell ref="F9:G9"/>
    <mergeCell ref="H9:I9"/>
    <mergeCell ref="J9:K9"/>
    <mergeCell ref="E9:E10"/>
    <mergeCell ref="B13:D13"/>
  </mergeCells>
  <phoneticPr fontId="19"/>
  <dataValidations count="1">
    <dataValidation type="list" allowBlank="1" showInputMessage="1" showErrorMessage="1" sqref="F11:F19 H21:H25 F30 H11:H15 H17:H19 J21:J25 H30 J11:J13 J15 J17:J19 J30 F21:F25">
      <formula1>"〇"</formula1>
    </dataValidation>
  </dataValidations>
  <printOptions horizontalCentered="1"/>
  <pageMargins left="0.31496062992125984" right="0.27559055118110237" top="0.35433070866141736" bottom="0.23622047244094491" header="0.23622047244094491" footer="0.19685039370078741"/>
  <pageSetup paperSize="9" scale="74" orientation="portrait" horizontalDpi="300" verticalDpi="300" r:id="rId1"/>
  <ignoredErrors>
    <ignoredError sqref="L14 L16 L2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115" zoomScaleNormal="115" workbookViewId="0">
      <selection activeCell="B6" sqref="B6:J6"/>
    </sheetView>
  </sheetViews>
  <sheetFormatPr defaultRowHeight="13.5" x14ac:dyDescent="0.15"/>
  <cols>
    <col min="1" max="1" width="5.5" style="29" customWidth="1"/>
    <col min="2" max="16384" width="9" style="29"/>
  </cols>
  <sheetData>
    <row r="1" spans="1:10" ht="88.5" customHeight="1" x14ac:dyDescent="0.15">
      <c r="A1" s="40" t="s">
        <v>139</v>
      </c>
      <c r="J1" s="41" t="s">
        <v>137</v>
      </c>
    </row>
    <row r="2" spans="1:10" ht="18.75" x14ac:dyDescent="0.15">
      <c r="A2" s="99" t="s">
        <v>115</v>
      </c>
      <c r="B2" s="99"/>
      <c r="C2" s="99"/>
      <c r="D2" s="99"/>
      <c r="E2" s="99"/>
      <c r="F2" s="99"/>
      <c r="G2" s="99"/>
      <c r="H2" s="99"/>
      <c r="I2" s="99"/>
      <c r="J2" s="99"/>
    </row>
    <row r="3" spans="1:10" ht="16.5" customHeight="1" x14ac:dyDescent="0.15"/>
    <row r="4" spans="1:10" ht="20.100000000000001" customHeight="1" x14ac:dyDescent="0.15">
      <c r="A4" s="29" t="s">
        <v>116</v>
      </c>
    </row>
    <row r="5" spans="1:10" ht="20.100000000000001" customHeight="1" x14ac:dyDescent="0.15">
      <c r="A5" s="30" t="s">
        <v>117</v>
      </c>
    </row>
    <row r="6" spans="1:10" ht="99" customHeight="1" x14ac:dyDescent="0.15">
      <c r="B6" s="100" t="s">
        <v>140</v>
      </c>
      <c r="C6" s="100"/>
      <c r="D6" s="100"/>
      <c r="E6" s="100"/>
      <c r="F6" s="100"/>
      <c r="G6" s="100"/>
      <c r="H6" s="100"/>
      <c r="I6" s="100"/>
      <c r="J6" s="100"/>
    </row>
    <row r="7" spans="1:10" ht="20.100000000000001" customHeight="1" x14ac:dyDescent="0.15">
      <c r="A7" s="31" t="s">
        <v>118</v>
      </c>
    </row>
    <row r="8" spans="1:10" ht="20.100000000000001" customHeight="1" x14ac:dyDescent="0.15">
      <c r="B8" s="101" t="s">
        <v>119</v>
      </c>
      <c r="C8" s="101"/>
      <c r="D8" s="101"/>
      <c r="E8" s="101"/>
      <c r="F8" s="101"/>
      <c r="G8" s="101"/>
      <c r="H8" s="101"/>
      <c r="I8" s="101"/>
      <c r="J8" s="101"/>
    </row>
    <row r="9" spans="1:10" ht="20.100000000000001" customHeight="1" x14ac:dyDescent="0.15">
      <c r="A9" s="31" t="s">
        <v>120</v>
      </c>
    </row>
    <row r="10" spans="1:10" ht="81" customHeight="1" x14ac:dyDescent="0.15">
      <c r="B10" s="102" t="s">
        <v>141</v>
      </c>
      <c r="C10" s="102"/>
      <c r="D10" s="102"/>
      <c r="E10" s="102"/>
      <c r="F10" s="102"/>
      <c r="G10" s="102"/>
      <c r="H10" s="102"/>
      <c r="I10" s="102"/>
      <c r="J10" s="102"/>
    </row>
    <row r="11" spans="1:10" ht="20.100000000000001" customHeight="1" x14ac:dyDescent="0.15">
      <c r="A11" s="31" t="s">
        <v>121</v>
      </c>
    </row>
    <row r="12" spans="1:10" ht="20.100000000000001" customHeight="1" x14ac:dyDescent="0.15">
      <c r="B12" s="102" t="s">
        <v>122</v>
      </c>
      <c r="C12" s="102"/>
      <c r="D12" s="102"/>
      <c r="E12" s="102"/>
      <c r="F12" s="102"/>
      <c r="G12" s="102"/>
      <c r="H12" s="102"/>
      <c r="I12" s="102"/>
      <c r="J12" s="102"/>
    </row>
    <row r="13" spans="1:10" ht="20.100000000000001" customHeight="1" x14ac:dyDescent="0.15">
      <c r="A13" s="31" t="s">
        <v>123</v>
      </c>
    </row>
    <row r="14" spans="1:10" ht="20.100000000000001" customHeight="1" x14ac:dyDescent="0.15">
      <c r="B14" s="102" t="s">
        <v>124</v>
      </c>
      <c r="C14" s="102"/>
      <c r="D14" s="102"/>
      <c r="E14" s="102"/>
      <c r="F14" s="102"/>
      <c r="G14" s="102"/>
      <c r="H14" s="102"/>
      <c r="I14" s="102"/>
      <c r="J14" s="102"/>
    </row>
    <row r="15" spans="1:10" ht="20.100000000000001" customHeight="1" x14ac:dyDescent="0.15">
      <c r="A15" s="31" t="s">
        <v>125</v>
      </c>
    </row>
    <row r="16" spans="1:10" ht="20.100000000000001" customHeight="1" x14ac:dyDescent="0.15">
      <c r="A16" s="31"/>
      <c r="B16" s="102" t="s">
        <v>126</v>
      </c>
      <c r="C16" s="102"/>
      <c r="D16" s="102"/>
      <c r="E16" s="102"/>
      <c r="F16" s="102"/>
      <c r="G16" s="102"/>
      <c r="H16" s="102"/>
      <c r="I16" s="102"/>
      <c r="J16" s="102"/>
    </row>
    <row r="17" spans="1:10" ht="20.100000000000001" customHeight="1" x14ac:dyDescent="0.15">
      <c r="A17" s="31" t="s">
        <v>127</v>
      </c>
    </row>
    <row r="18" spans="1:10" ht="20.100000000000001" customHeight="1" x14ac:dyDescent="0.15">
      <c r="A18" s="31"/>
      <c r="B18" s="102" t="s">
        <v>142</v>
      </c>
      <c r="C18" s="102"/>
      <c r="D18" s="102"/>
      <c r="E18" s="102"/>
      <c r="F18" s="102"/>
      <c r="G18" s="102"/>
      <c r="H18" s="102"/>
      <c r="I18" s="102"/>
      <c r="J18" s="102"/>
    </row>
    <row r="19" spans="1:10" ht="20.100000000000001" customHeight="1" x14ac:dyDescent="0.15">
      <c r="A19" s="31" t="s">
        <v>128</v>
      </c>
    </row>
    <row r="20" spans="1:10" ht="40.700000000000003" customHeight="1" x14ac:dyDescent="0.15">
      <c r="A20" s="31"/>
      <c r="B20" s="102" t="s">
        <v>129</v>
      </c>
      <c r="C20" s="102"/>
      <c r="D20" s="102"/>
      <c r="E20" s="102"/>
      <c r="F20" s="102"/>
      <c r="G20" s="102"/>
      <c r="H20" s="102"/>
      <c r="I20" s="102"/>
      <c r="J20" s="102"/>
    </row>
    <row r="21" spans="1:10" ht="20.100000000000001" customHeight="1" x14ac:dyDescent="0.15">
      <c r="A21" s="31" t="s">
        <v>130</v>
      </c>
    </row>
    <row r="22" spans="1:10" ht="20.100000000000001" customHeight="1" x14ac:dyDescent="0.15">
      <c r="A22" s="31"/>
      <c r="B22" s="102" t="s">
        <v>131</v>
      </c>
      <c r="C22" s="102"/>
      <c r="D22" s="102"/>
      <c r="E22" s="102"/>
      <c r="F22" s="102"/>
      <c r="G22" s="102"/>
      <c r="H22" s="102"/>
      <c r="I22" s="102"/>
      <c r="J22" s="102"/>
    </row>
    <row r="23" spans="1:10" ht="20.100000000000001" customHeight="1" x14ac:dyDescent="0.15">
      <c r="A23" s="31" t="s">
        <v>132</v>
      </c>
    </row>
    <row r="24" spans="1:10" ht="20.100000000000001" customHeight="1" x14ac:dyDescent="0.15">
      <c r="A24" s="31"/>
      <c r="B24" s="29" t="s">
        <v>143</v>
      </c>
    </row>
    <row r="25" spans="1:10" ht="20.100000000000001" customHeight="1" x14ac:dyDescent="0.15">
      <c r="A25" s="31"/>
    </row>
  </sheetData>
  <sheetProtection password="CC06" sheet="1"/>
  <mergeCells count="10">
    <mergeCell ref="B14:J14"/>
    <mergeCell ref="B16:J16"/>
    <mergeCell ref="B18:J18"/>
    <mergeCell ref="B20:J20"/>
    <mergeCell ref="B22:J22"/>
    <mergeCell ref="A2:J2"/>
    <mergeCell ref="B6:J6"/>
    <mergeCell ref="B8:J8"/>
    <mergeCell ref="B10:J10"/>
    <mergeCell ref="B12:J12"/>
  </mergeCells>
  <phoneticPr fontId="19"/>
  <pageMargins left="0.70866141732283472" right="0.70866141732283472" top="0.74803149606299213"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治験（医薬品）ポイント表</vt:lpstr>
      <vt:lpstr>治験研究経費ポイント算出表の解説</vt:lpstr>
      <vt:lpstr>'治験（医薬品）ポイント表'!Print_Area</vt:lpstr>
      <vt:lpstr>治験研究経費ポイント算出表の解説!Print_Area</vt:lpstr>
      <vt:lpstr>'治験（医薬品）ポイント表'!週数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2018-01-11T00:38:42Z</dcterms:created>
  <dcterms:modified xsi:type="dcterms:W3CDTF">2024-11-14T00:37:23Z</dcterms:modified>
</cp:coreProperties>
</file>